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F-105 Payment Request" sheetId="1" r:id="rId4"/>
    <sheet name="RF-105(a) Construction Requests" sheetId="2" r:id="rId5"/>
    <sheet name="Invoice Worksheet" sheetId="3" r:id="rId6"/>
    <sheet name="RF-107 Rebudget" sheetId="4" r:id="rId7"/>
  </sheets>
</workbook>
</file>

<file path=xl/comments1.xml><?xml version="1.0" encoding="utf-8"?>
<comments xmlns="http://schemas.openxmlformats.org/spreadsheetml/2006/main">
  <authors>
    <author>Administrator</author>
  </authors>
  <commentList>
    <comment ref="E18" authorId="0">
      <text>
        <r>
          <rPr>
            <sz val="11"/>
            <color indexed="8"/>
            <rFont val="Helvetica"/>
          </rPr>
          <t>Administrator:
Generated from the RF-105(a) form.</t>
        </r>
      </text>
    </comment>
    <comment ref="G18" authorId="0">
      <text>
        <r>
          <rPr>
            <sz val="11"/>
            <color indexed="8"/>
            <rFont val="Helvetica"/>
          </rPr>
          <t>Administrator:
Generated from the RF-105(a) form.</t>
        </r>
      </text>
    </comment>
  </commentList>
</comments>
</file>

<file path=xl/comments2.xml><?xml version="1.0" encoding="utf-8"?>
<comments xmlns="http://schemas.openxmlformats.org/spreadsheetml/2006/main">
  <authors>
    <author>Administrator</author>
  </authors>
  <commentList>
    <comment ref="A12" authorId="0">
      <text>
        <r>
          <rPr>
            <sz val="11"/>
            <color indexed="8"/>
            <rFont val="Helvetica"/>
          </rPr>
          <t xml:space="preserve">Administrator:
Select Invoice Type from provided drop down list.
</t>
        </r>
      </text>
    </comment>
  </commentList>
</comments>
</file>

<file path=xl/comments3.xml><?xml version="1.0" encoding="utf-8"?>
<comments xmlns="http://schemas.openxmlformats.org/spreadsheetml/2006/main">
  <authors>
    <author>Administrator</author>
  </authors>
  <commentList>
    <comment ref="C16" authorId="0">
      <text>
        <r>
          <rPr>
            <sz val="11"/>
            <color indexed="8"/>
            <rFont val="Helvetica"/>
          </rPr>
          <t>Administrator:
Current Budget Amounts are drawn from values entered on the RF-105 form.</t>
        </r>
      </text>
    </comment>
  </commentList>
</comments>
</file>

<file path=xl/sharedStrings.xml><?xml version="1.0" encoding="utf-8"?>
<sst xmlns="http://schemas.openxmlformats.org/spreadsheetml/2006/main" uniqueCount="65">
  <si>
    <t>REQUEST FOR REIMBURSEMENT
CLEAN WATER STATE REVOLVING LOAN FUND</t>
  </si>
  <si>
    <t>FORM RF-105
(rvsd: 01/17)</t>
  </si>
  <si>
    <t>DEPARTMENT OF ENVIRONMENTAL QUALITY
FINANCIAL SERVICES DIVISION
P.O. BOX 4303
BATON ROUGE, LA  70821-4303</t>
  </si>
  <si>
    <t>DEQ LOAN NUMBER</t>
  </si>
  <si>
    <t>DEQ AIN</t>
  </si>
  <si>
    <t>PAYMENT REQUEST #</t>
  </si>
  <si>
    <t>PAYMENT TYPE</t>
  </si>
  <si>
    <t>PARTIAL:</t>
  </si>
  <si>
    <t>FINAL:</t>
  </si>
  <si>
    <t>PERIOD COVERED BY THIS REQUEST:</t>
  </si>
  <si>
    <t>FROM:</t>
  </si>
  <si>
    <t>TO:</t>
  </si>
  <si>
    <t>RECIPIENT COMMUNITY:</t>
  </si>
  <si>
    <t>PAYMENT REQUEST CONTACT</t>
  </si>
  <si>
    <t>NAME:</t>
  </si>
  <si>
    <t>PHONE:</t>
  </si>
  <si>
    <t>EMAIL:</t>
  </si>
  <si>
    <t>LINE ITEM
CLASSIFICATION</t>
  </si>
  <si>
    <t>BUDGET
AMOUNT</t>
  </si>
  <si>
    <t>PREVIOUSLY REQUESTED</t>
  </si>
  <si>
    <t>CURRENT AMOUNT REQUESTED</t>
  </si>
  <si>
    <t>TOTAL AMOUNT REQUESTED</t>
  </si>
  <si>
    <t>Construction</t>
  </si>
  <si>
    <t>Project Inspection</t>
  </si>
  <si>
    <t>Engineering Fees</t>
  </si>
  <si>
    <t>Contingency</t>
  </si>
  <si>
    <t>Legal/Admin Fees</t>
  </si>
  <si>
    <t>Miscellaneous</t>
  </si>
  <si>
    <t>TOTALS:</t>
  </si>
  <si>
    <t>LESS
Previous Payments</t>
  </si>
  <si>
    <t>Current Amount Requested</t>
  </si>
  <si>
    <t>Percentage of
Loan Completion</t>
  </si>
  <si>
    <t>-</t>
  </si>
  <si>
    <r>
      <rPr>
        <b val="1"/>
        <u val="single"/>
        <sz val="9"/>
        <color indexed="8"/>
        <rFont val="Calibri"/>
      </rPr>
      <t>CERTIFICATION:</t>
    </r>
    <r>
      <rPr>
        <b val="1"/>
        <sz val="9"/>
        <color indexed="8"/>
        <rFont val="Calibri"/>
      </rPr>
      <t xml:space="preserve">
</t>
    </r>
    <r>
      <rPr>
        <b val="1"/>
        <sz val="9"/>
        <color indexed="8"/>
        <rFont val="Calibri"/>
      </rPr>
      <t xml:space="preserve">As the project engineer, designated representative, and/or loan recipient, I certify the following statements to be true and accurate, to the best of my knowledge:
</t>
    </r>
    <r>
      <rPr>
        <b val="1"/>
        <sz val="9"/>
        <color indexed="8"/>
        <rFont val="Calibri"/>
      </rPr>
      <t xml:space="preserve">• The billed costs included in this request are in accordance with the terms of the Loan Agreement.
</t>
    </r>
    <r>
      <rPr>
        <b val="1"/>
        <sz val="9"/>
        <color indexed="8"/>
        <rFont val="Calibri"/>
      </rPr>
      <t xml:space="preserve">• This reimbursement represents funds due which have not previously been disbursed.
</t>
    </r>
    <r>
      <rPr>
        <b val="1"/>
        <sz val="9"/>
        <color indexed="8"/>
        <rFont val="Calibri"/>
      </rPr>
      <t xml:space="preserve">• An inspection has been performed and all work has been completed in accordance with the terms of the Loan Agreement.
</t>
    </r>
    <r>
      <rPr>
        <b val="1"/>
        <sz val="9"/>
        <color indexed="8"/>
        <rFont val="Calibri"/>
      </rPr>
      <t xml:space="preserve">• The project, as completed as of the date of this request, has been constructed in accordance with the approved plans and specifications.
</t>
    </r>
    <r>
      <rPr>
        <b val="1"/>
        <sz val="9"/>
        <color indexed="8"/>
        <rFont val="Calibri"/>
      </rPr>
      <t>• The undisbursed portion of the loan amount is sufficient to complete the project in accordance with the Loan Agreement and the approved plans and specifications.</t>
    </r>
  </si>
  <si>
    <t>Signature of Engineer 
or Representative</t>
  </si>
  <si>
    <t>Printed Name and Title</t>
  </si>
  <si>
    <t>Date</t>
  </si>
  <si>
    <t>Signature of
Loan Recipient</t>
  </si>
  <si>
    <t>*** THIS SECTION TO BE COMPLETED BY LDEQ ***</t>
  </si>
  <si>
    <t>Reviewed By (sign):</t>
  </si>
  <si>
    <t>Date:</t>
  </si>
  <si>
    <t>Reviewed By (print):</t>
  </si>
  <si>
    <t>Approved By (sign):</t>
  </si>
  <si>
    <t>Approved By (print)</t>
  </si>
  <si>
    <t>FORM RF-105(a)
Construction</t>
  </si>
  <si>
    <t>CONSTRUCTION PROJECT</t>
  </si>
  <si>
    <r>
      <rPr>
        <b val="1"/>
        <sz val="11"/>
        <color indexed="8"/>
        <rFont val="Calibri"/>
      </rPr>
      <t xml:space="preserve">Invoice Type
</t>
    </r>
    <r>
      <rPr>
        <sz val="8"/>
        <color indexed="8"/>
        <rFont val="Calibri"/>
      </rPr>
      <t>(select from list)</t>
    </r>
  </si>
  <si>
    <t>Vendor</t>
  </si>
  <si>
    <t>Invoice Number</t>
  </si>
  <si>
    <t>Amount</t>
  </si>
  <si>
    <t>REQUEST FOR LOAN REBUDGET
CLEAN WATER STATE REVOLVING LOAN FUND</t>
  </si>
  <si>
    <t>FORM RF-107
(rvsd: 01/17)</t>
  </si>
  <si>
    <t>REBUDGET REQUEST #</t>
  </si>
  <si>
    <t>REBUDGET REQUEST CONTACT</t>
  </si>
  <si>
    <t>CURRENT
BUDGET AMOUNT</t>
  </si>
  <si>
    <t>CHANGE
REQUESTED</t>
  </si>
  <si>
    <t>AMENDED
BUDGET AMOUNT</t>
  </si>
  <si>
    <t>Reason for Request</t>
  </si>
  <si>
    <t>Please amend the budget in the Loan Agreement as indicated above. This rebudget amendment is necessary for the following reason:</t>
  </si>
  <si>
    <t>DATE</t>
  </si>
  <si>
    <t>SIGNATURE OF AUTHORIZED COMMUNTIY REPRESENTATIVE</t>
  </si>
  <si>
    <t>ENGINEER'S CERTIFICATION</t>
  </si>
  <si>
    <t>"As engineer for the Borrower in connection with the Project, we hereby certify that the disbursements made in accord with the budget, as here in above amended, will be sufficient to fully complete the Project in accordance with the Plans and Specifications approved and accepted by the Department."</t>
  </si>
  <si>
    <t>SIGNATURE OF ENGINEER</t>
  </si>
  <si>
    <t>PRINTED NAME OF ENGINEER</t>
  </si>
</sst>
</file>

<file path=xl/styles.xml><?xml version="1.0" encoding="utf-8"?>
<styleSheet xmlns="http://schemas.openxmlformats.org/spreadsheetml/2006/main">
  <numFmts count="2">
    <numFmt numFmtId="0" formatCode="General"/>
    <numFmt numFmtId="59" formatCode="&quot; &quot;&quot;$&quot;* #,##0.00&quot; &quot;;&quot; &quot;&quot;$&quot;* (#,##0.00);&quot; &quot;&quot;$&quot;* &quot;-&quot;??&quot; &quot;"/>
  </numFmts>
  <fonts count="14">
    <font>
      <sz val="11"/>
      <color indexed="8"/>
      <name val="Calibri"/>
    </font>
    <font>
      <sz val="12"/>
      <color indexed="8"/>
      <name val="Helvetica"/>
    </font>
    <font>
      <sz val="14"/>
      <color indexed="8"/>
      <name val="Calibri"/>
    </font>
    <font>
      <b val="1"/>
      <sz val="10"/>
      <color indexed="8"/>
      <name val="Calibri"/>
    </font>
    <font>
      <b val="1"/>
      <u val="single"/>
      <sz val="10"/>
      <color indexed="8"/>
      <name val="Calibri"/>
    </font>
    <font>
      <sz val="10"/>
      <color indexed="8"/>
      <name val="Calibri"/>
    </font>
    <font>
      <b val="1"/>
      <sz val="11"/>
      <color indexed="8"/>
      <name val="Calibri"/>
    </font>
    <font>
      <sz val="11"/>
      <color indexed="8"/>
      <name val="Helvetica"/>
    </font>
    <font>
      <b val="1"/>
      <sz val="9"/>
      <color indexed="8"/>
      <name val="Calibri"/>
    </font>
    <font>
      <b val="1"/>
      <u val="single"/>
      <sz val="9"/>
      <color indexed="8"/>
      <name val="Calibri"/>
    </font>
    <font>
      <sz val="8"/>
      <color indexed="8"/>
      <name val="Calibri"/>
    </font>
    <font>
      <b val="1"/>
      <u val="single"/>
      <sz val="18"/>
      <color indexed="8"/>
      <name val="Calibri"/>
    </font>
    <font>
      <u val="single"/>
      <sz val="8"/>
      <color indexed="8"/>
      <name val="Calibri"/>
    </font>
    <font>
      <u val="single"/>
      <sz val="11"/>
      <color indexed="8"/>
      <name val="Calibri"/>
    </font>
  </fonts>
  <fills count="3">
    <fill>
      <patternFill patternType="none"/>
    </fill>
    <fill>
      <patternFill patternType="gray125"/>
    </fill>
    <fill>
      <patternFill patternType="solid">
        <fgColor indexed="9"/>
        <bgColor auto="1"/>
      </patternFill>
    </fill>
  </fills>
  <borders count="38">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style="thin">
        <color indexed="10"/>
      </left>
      <right/>
      <top/>
      <bottom/>
      <diagonal/>
    </border>
    <border>
      <left/>
      <right style="thin">
        <color indexed="10"/>
      </right>
      <top/>
      <bottom/>
      <diagonal/>
    </border>
    <border>
      <left style="thin">
        <color indexed="10"/>
      </left>
      <right/>
      <top/>
      <bottom style="thin">
        <color indexed="8"/>
      </bottom>
      <diagonal/>
    </border>
    <border>
      <left/>
      <right style="thin">
        <color indexed="10"/>
      </right>
      <top/>
      <bottom style="thin">
        <color indexed="8"/>
      </bottom>
      <diagonal/>
    </border>
    <border>
      <left style="thin">
        <color indexed="10"/>
      </left>
      <right/>
      <top/>
      <bottom style="medium">
        <color indexed="8"/>
      </bottom>
      <diagonal/>
    </border>
    <border>
      <left/>
      <right/>
      <top/>
      <bottom style="medium">
        <color indexed="8"/>
      </bottom>
      <diagonal/>
    </border>
    <border>
      <left/>
      <right style="thin">
        <color indexed="10"/>
      </right>
      <top/>
      <bottom style="medium">
        <color indexed="8"/>
      </bottom>
      <diagonal/>
    </border>
    <border>
      <left style="thin">
        <color indexed="10"/>
      </left>
      <right/>
      <top style="medium">
        <color indexed="8"/>
      </top>
      <bottom/>
      <diagonal/>
    </border>
    <border>
      <left/>
      <right/>
      <top style="medium">
        <color indexed="8"/>
      </top>
      <bottom/>
      <diagonal/>
    </border>
    <border>
      <left/>
      <right style="thin">
        <color indexed="10"/>
      </right>
      <top style="medium">
        <color indexed="8"/>
      </top>
      <bottom/>
      <diagonal/>
    </border>
    <border>
      <left style="thin">
        <color indexed="10"/>
      </left>
      <right/>
      <top/>
      <bottom style="thin">
        <color indexed="10"/>
      </bottom>
      <diagonal/>
    </border>
    <border>
      <left/>
      <right/>
      <top/>
      <bottom style="thin">
        <color indexed="10"/>
      </bottom>
      <diagonal/>
    </border>
    <border>
      <left/>
      <right/>
      <top style="thin">
        <color indexed="8"/>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right style="thin">
        <color indexed="10"/>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20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1" applyNumberFormat="1" applyFont="1" applyFill="1" applyBorder="1" applyAlignment="1" applyProtection="0">
      <alignment horizontal="center" vertical="center" wrapText="1"/>
    </xf>
    <xf numFmtId="0" fontId="3" fillId="2" borderId="1" applyNumberFormat="1" applyFont="1" applyFill="1" applyBorder="1" applyAlignment="1" applyProtection="0">
      <alignment horizontal="center" vertical="center"/>
    </xf>
    <xf numFmtId="0" fontId="3" fillId="2" borderId="2" applyNumberFormat="1" applyFont="1" applyFill="1" applyBorder="1" applyAlignment="1" applyProtection="0">
      <alignment horizontal="center" vertical="center" wrapText="1"/>
    </xf>
    <xf numFmtId="0" fontId="3" fillId="2" borderId="2" applyNumberFormat="1" applyFont="1" applyFill="1" applyBorder="1" applyAlignment="1" applyProtection="0">
      <alignment horizontal="center" vertical="center"/>
    </xf>
    <xf numFmtId="0" fontId="3" fillId="2" borderId="3" applyNumberFormat="1" applyFont="1" applyFill="1" applyBorder="1" applyAlignment="1" applyProtection="0">
      <alignment horizontal="center" vertical="center" wrapText="1"/>
    </xf>
    <xf numFmtId="0" fontId="3" fillId="2" borderId="3" applyNumberFormat="1" applyFont="1" applyFill="1" applyBorder="1" applyAlignment="1" applyProtection="0">
      <alignment horizontal="center" vertical="center"/>
    </xf>
    <xf numFmtId="0" fontId="3" fillId="2" borderId="4" applyNumberFormat="1" applyFont="1" applyFill="1" applyBorder="1" applyAlignment="1" applyProtection="0">
      <alignment horizontal="center" vertical="center" wrapText="1"/>
    </xf>
    <xf numFmtId="0" fontId="3" fillId="2" borderId="5" applyNumberFormat="1" applyFont="1" applyFill="1" applyBorder="1" applyAlignment="1" applyProtection="0">
      <alignment horizontal="center" vertical="center" wrapText="1"/>
    </xf>
    <xf numFmtId="0" fontId="3" fillId="2" borderId="5" applyNumberFormat="1" applyFont="1" applyFill="1" applyBorder="1" applyAlignment="1" applyProtection="0">
      <alignment horizontal="center" vertical="center"/>
    </xf>
    <xf numFmtId="0" fontId="3" fillId="2" borderId="6" applyNumberFormat="1" applyFont="1" applyFill="1" applyBorder="1" applyAlignment="1" applyProtection="0">
      <alignment horizontal="center" vertical="center" wrapText="1"/>
    </xf>
    <xf numFmtId="49" fontId="4" fillId="2" borderId="7" applyNumberFormat="1" applyFont="1" applyFill="1" applyBorder="1" applyAlignment="1" applyProtection="0">
      <alignment horizontal="center" vertical="bottom"/>
    </xf>
    <xf numFmtId="0" fontId="4" fillId="2" borderId="8" applyNumberFormat="1" applyFont="1" applyFill="1" applyBorder="1" applyAlignment="1" applyProtection="0">
      <alignment horizontal="center" vertical="bottom"/>
    </xf>
    <xf numFmtId="0" fontId="4" fillId="2" borderId="9" applyNumberFormat="1" applyFont="1" applyFill="1" applyBorder="1" applyAlignment="1" applyProtection="0">
      <alignment horizontal="center" vertical="bottom"/>
    </xf>
    <xf numFmtId="0" fontId="3" fillId="2" borderId="8" applyNumberFormat="1" applyFont="1" applyFill="1" applyBorder="1" applyAlignment="1" applyProtection="0">
      <alignment horizontal="center" vertical="bottom"/>
    </xf>
    <xf numFmtId="0" fontId="3" fillId="2" borderId="9" applyNumberFormat="1" applyFont="1" applyFill="1" applyBorder="1" applyAlignment="1" applyProtection="0">
      <alignment horizontal="center" vertical="bottom"/>
    </xf>
    <xf numFmtId="0" fontId="5" fillId="2" borderId="10" applyNumberFormat="1" applyFont="1" applyFill="1" applyBorder="1" applyAlignment="1" applyProtection="0">
      <alignment horizontal="center" vertical="center"/>
    </xf>
    <xf numFmtId="0" fontId="5" fillId="2" borderId="11" applyNumberFormat="1" applyFont="1" applyFill="1" applyBorder="1" applyAlignment="1" applyProtection="0">
      <alignment horizontal="center" vertical="center"/>
    </xf>
    <xf numFmtId="0" fontId="5" fillId="2" borderId="12" applyNumberFormat="1" applyFont="1" applyFill="1" applyBorder="1" applyAlignment="1" applyProtection="0">
      <alignment horizontal="center" vertical="center"/>
    </xf>
    <xf numFmtId="1" fontId="5" fillId="2" borderId="10" applyNumberFormat="1" applyFont="1" applyFill="1" applyBorder="1" applyAlignment="1" applyProtection="0">
      <alignment horizontal="center" vertical="center"/>
    </xf>
    <xf numFmtId="1" fontId="5" fillId="2" borderId="12" applyNumberFormat="1" applyFont="1" applyFill="1" applyBorder="1" applyAlignment="1" applyProtection="0">
      <alignment horizontal="center" vertical="center"/>
    </xf>
    <xf numFmtId="49" fontId="5" fillId="2" borderId="10" applyNumberFormat="1" applyFont="1" applyFill="1" applyBorder="1" applyAlignment="1" applyProtection="0">
      <alignment horizontal="right" vertical="bottom"/>
    </xf>
    <xf numFmtId="0" fontId="5" fillId="2" borderId="13" applyNumberFormat="1" applyFont="1" applyFill="1" applyBorder="1" applyAlignment="1" applyProtection="0">
      <alignment horizontal="center" vertical="center"/>
    </xf>
    <xf numFmtId="0" fontId="5" fillId="2" borderId="14" applyNumberFormat="1" applyFont="1" applyFill="1" applyBorder="1" applyAlignment="1" applyProtection="0">
      <alignment horizontal="center" vertical="center"/>
    </xf>
    <xf numFmtId="0" fontId="5" fillId="2" borderId="15" applyNumberFormat="1" applyFont="1" applyFill="1" applyBorder="1" applyAlignment="1" applyProtection="0">
      <alignment horizontal="center" vertical="center"/>
    </xf>
    <xf numFmtId="1" fontId="5" fillId="2" borderId="14" applyNumberFormat="1" applyFont="1" applyFill="1" applyBorder="1" applyAlignment="1" applyProtection="0">
      <alignment horizontal="center" vertical="center"/>
    </xf>
    <xf numFmtId="1" fontId="5" fillId="2" borderId="15" applyNumberFormat="1" applyFont="1" applyFill="1" applyBorder="1" applyAlignment="1" applyProtection="0">
      <alignment horizontal="center" vertical="center"/>
    </xf>
    <xf numFmtId="49" fontId="5" fillId="2" borderId="14" applyNumberFormat="1" applyFont="1" applyFill="1" applyBorder="1" applyAlignment="1" applyProtection="0">
      <alignment horizontal="right" vertical="bottom"/>
    </xf>
    <xf numFmtId="0" fontId="5" fillId="2" borderId="5" applyNumberFormat="1" applyFont="1" applyFill="1" applyBorder="1" applyAlignment="1" applyProtection="0">
      <alignment horizontal="center" vertical="center"/>
    </xf>
    <xf numFmtId="49" fontId="4" fillId="2" borderId="16" applyNumberFormat="1" applyFont="1" applyFill="1" applyBorder="1" applyAlignment="1" applyProtection="0">
      <alignment horizontal="center" vertical="center"/>
    </xf>
    <xf numFmtId="0" fontId="4" fillId="2" borderId="5" applyNumberFormat="1" applyFont="1" applyFill="1" applyBorder="1" applyAlignment="1" applyProtection="0">
      <alignment horizontal="center" vertical="center"/>
    </xf>
    <xf numFmtId="0" fontId="0" fillId="2" borderId="5" applyNumberFormat="0" applyFont="1" applyFill="1" applyBorder="1" applyAlignment="1" applyProtection="0">
      <alignment vertical="bottom"/>
    </xf>
    <xf numFmtId="49" fontId="3" fillId="2" borderId="5" applyNumberFormat="1" applyFont="1" applyFill="1" applyBorder="1" applyAlignment="1" applyProtection="0">
      <alignment vertical="center"/>
    </xf>
    <xf numFmtId="14" fontId="5" fillId="2" borderId="5" applyNumberFormat="1" applyFont="1" applyFill="1" applyBorder="1" applyAlignment="1" applyProtection="0">
      <alignment horizontal="center" vertical="center"/>
    </xf>
    <xf numFmtId="49" fontId="3" fillId="2" borderId="5" applyNumberFormat="1" applyFont="1" applyFill="1" applyBorder="1" applyAlignment="1" applyProtection="0">
      <alignment horizontal="center" vertical="center"/>
    </xf>
    <xf numFmtId="0" fontId="5" fillId="2" borderId="17" applyNumberFormat="1" applyFont="1" applyFill="1" applyBorder="1" applyAlignment="1" applyProtection="0">
      <alignment vertical="center"/>
    </xf>
    <xf numFmtId="49" fontId="3" fillId="2" borderId="7" applyNumberFormat="1" applyFont="1" applyFill="1" applyBorder="1" applyAlignment="1" applyProtection="0">
      <alignment horizontal="right" vertical="center"/>
    </xf>
    <xf numFmtId="0" fontId="3" fillId="2" borderId="8" applyNumberFormat="1" applyFont="1" applyFill="1" applyBorder="1" applyAlignment="1" applyProtection="0">
      <alignment horizontal="right" vertical="center"/>
    </xf>
    <xf numFmtId="0" fontId="5" fillId="2" borderId="17" applyNumberFormat="1" applyFont="1" applyFill="1" applyBorder="1" applyAlignment="1" applyProtection="0">
      <alignment horizontal="center" vertical="center"/>
    </xf>
    <xf numFmtId="49" fontId="4" fillId="2" borderId="7" applyNumberFormat="1" applyFont="1" applyFill="1" applyBorder="1" applyAlignment="1" applyProtection="0">
      <alignment horizontal="left" vertical="center"/>
    </xf>
    <xf numFmtId="0" fontId="4" fillId="2" borderId="8" applyNumberFormat="1" applyFont="1" applyFill="1" applyBorder="1" applyAlignment="1" applyProtection="0">
      <alignment horizontal="left" vertical="center"/>
    </xf>
    <xf numFmtId="0" fontId="4" fillId="2" borderId="9" applyNumberFormat="1" applyFont="1" applyFill="1" applyBorder="1" applyAlignment="1" applyProtection="0">
      <alignment horizontal="left" vertical="center"/>
    </xf>
    <xf numFmtId="49" fontId="3" fillId="2" borderId="10" applyNumberFormat="1" applyFont="1" applyFill="1" applyBorder="1" applyAlignment="1" applyProtection="0">
      <alignment horizontal="right" vertical="center"/>
    </xf>
    <xf numFmtId="0" fontId="3" fillId="2" borderId="11" applyNumberFormat="1" applyFont="1" applyFill="1" applyBorder="1" applyAlignment="1" applyProtection="0">
      <alignment horizontal="right" vertical="center"/>
    </xf>
    <xf numFmtId="49" fontId="3" fillId="2" borderId="14" applyNumberFormat="1" applyFont="1" applyFill="1" applyBorder="1" applyAlignment="1" applyProtection="0">
      <alignment horizontal="right" vertical="center"/>
    </xf>
    <xf numFmtId="0" fontId="3" fillId="2" borderId="13" applyNumberFormat="1" applyFont="1" applyFill="1" applyBorder="1" applyAlignment="1" applyProtection="0">
      <alignment horizontal="right" vertical="center"/>
    </xf>
    <xf numFmtId="0" fontId="0" fillId="2" borderId="4" applyNumberFormat="1" applyFont="1" applyFill="1" applyBorder="1" applyAlignment="1" applyProtection="0">
      <alignment horizontal="center" vertical="bottom"/>
    </xf>
    <xf numFmtId="0" fontId="0" fillId="2" borderId="5" applyNumberFormat="1" applyFont="1" applyFill="1" applyBorder="1" applyAlignment="1" applyProtection="0">
      <alignment horizontal="center" vertical="bottom"/>
    </xf>
    <xf numFmtId="0" fontId="0" fillId="2" borderId="6" applyNumberFormat="1" applyFont="1" applyFill="1" applyBorder="1" applyAlignment="1" applyProtection="0">
      <alignment horizontal="center" vertical="bottom"/>
    </xf>
    <xf numFmtId="49" fontId="6" fillId="2" borderId="18" applyNumberFormat="1" applyFont="1" applyFill="1" applyBorder="1" applyAlignment="1" applyProtection="0">
      <alignment horizontal="center" vertical="bottom" wrapText="1"/>
    </xf>
    <xf numFmtId="0" fontId="6" fillId="2" borderId="18" applyNumberFormat="1" applyFont="1" applyFill="1" applyBorder="1" applyAlignment="1" applyProtection="0">
      <alignment horizontal="center" vertical="bottom" wrapText="1"/>
    </xf>
    <xf numFmtId="0" fontId="6" fillId="2" borderId="18" applyNumberFormat="1" applyFont="1" applyFill="1" applyBorder="1" applyAlignment="1" applyProtection="0">
      <alignment horizontal="center" vertical="bottom"/>
    </xf>
    <xf numFmtId="49" fontId="0" fillId="2" borderId="18" applyNumberFormat="1" applyFont="1" applyFill="1" applyBorder="1" applyAlignment="1" applyProtection="0">
      <alignment horizontal="center" vertical="bottom"/>
    </xf>
    <xf numFmtId="0" fontId="0" fillId="2" borderId="18" applyNumberFormat="1" applyFont="1" applyFill="1" applyBorder="1" applyAlignment="1" applyProtection="0">
      <alignment horizontal="center" vertical="bottom"/>
    </xf>
    <xf numFmtId="59" fontId="0" fillId="2" borderId="18" applyNumberFormat="1" applyFont="1" applyFill="1" applyBorder="1" applyAlignment="1" applyProtection="0">
      <alignment horizontal="center" vertical="bottom"/>
    </xf>
    <xf numFmtId="49" fontId="0" fillId="2" borderId="16" applyNumberFormat="1" applyFont="1" applyFill="1" applyBorder="1" applyAlignment="1" applyProtection="0">
      <alignment horizontal="center" vertical="bottom"/>
    </xf>
    <xf numFmtId="0" fontId="0" fillId="2" borderId="17" applyNumberFormat="1" applyFont="1" applyFill="1" applyBorder="1" applyAlignment="1" applyProtection="0">
      <alignment horizontal="center" vertical="bottom"/>
    </xf>
    <xf numFmtId="49" fontId="0" fillId="2" borderId="18" applyNumberFormat="1" applyFont="1" applyFill="1" applyBorder="1" applyAlignment="1" applyProtection="0">
      <alignment horizontal="center" vertical="bottom" wrapText="1"/>
    </xf>
    <xf numFmtId="0" fontId="0" fillId="2" borderId="18" applyNumberFormat="1" applyFont="1" applyFill="1" applyBorder="1" applyAlignment="1" applyProtection="0">
      <alignment horizontal="center" vertical="bottom" wrapText="1"/>
    </xf>
    <xf numFmtId="10" fontId="0" fillId="2" borderId="18" applyNumberFormat="1" applyFont="1" applyFill="1" applyBorder="1" applyAlignment="1" applyProtection="0">
      <alignment horizontal="center" vertical="bottom"/>
    </xf>
    <xf numFmtId="0" fontId="0" fillId="2" borderId="19" applyNumberFormat="1" applyFont="1" applyFill="1" applyBorder="1" applyAlignment="1" applyProtection="0">
      <alignment horizontal="center" vertical="bottom" wrapText="1"/>
    </xf>
    <xf numFmtId="0" fontId="0" fillId="2" borderId="8" applyNumberFormat="1" applyFont="1" applyFill="1" applyBorder="1" applyAlignment="1" applyProtection="0">
      <alignment horizontal="center" vertical="bottom" wrapText="1"/>
    </xf>
    <xf numFmtId="0" fontId="0" fillId="2" borderId="8" applyNumberFormat="1" applyFont="1" applyFill="1" applyBorder="1" applyAlignment="1" applyProtection="0">
      <alignment horizontal="center" vertical="bottom"/>
    </xf>
    <xf numFmtId="10" fontId="0" fillId="2" borderId="8" applyNumberFormat="1" applyFont="1" applyFill="1" applyBorder="1" applyAlignment="1" applyProtection="0">
      <alignment horizontal="center" vertical="bottom"/>
    </xf>
    <xf numFmtId="10" fontId="0" fillId="2" borderId="20" applyNumberFormat="1" applyFont="1" applyFill="1" applyBorder="1" applyAlignment="1" applyProtection="0">
      <alignment horizontal="center" vertical="bottom"/>
    </xf>
    <xf numFmtId="49" fontId="8" fillId="2" borderId="21" applyNumberFormat="1" applyFont="1" applyFill="1" applyBorder="1" applyAlignment="1" applyProtection="0">
      <alignment horizontal="left" vertical="center" wrapText="1"/>
    </xf>
    <xf numFmtId="0" fontId="8" fillId="2" borderId="11" applyNumberFormat="1" applyFont="1" applyFill="1" applyBorder="1" applyAlignment="1" applyProtection="0">
      <alignment horizontal="left" vertical="center" wrapText="1"/>
    </xf>
    <xf numFmtId="0" fontId="8" fillId="2" borderId="22" applyNumberFormat="1" applyFont="1" applyFill="1" applyBorder="1" applyAlignment="1" applyProtection="0">
      <alignment horizontal="left" vertical="center" wrapText="1"/>
    </xf>
    <xf numFmtId="0" fontId="8" fillId="2" borderId="21" applyNumberFormat="1" applyFont="1" applyFill="1" applyBorder="1" applyAlignment="1" applyProtection="0">
      <alignment horizontal="left" vertical="center" wrapText="1"/>
    </xf>
    <xf numFmtId="0" fontId="0" fillId="2" borderId="21" applyNumberFormat="1" applyFont="1" applyFill="1" applyBorder="1" applyAlignment="1" applyProtection="0">
      <alignment horizontal="center" vertical="bottom"/>
    </xf>
    <xf numFmtId="0" fontId="0" fillId="2" borderId="11" applyNumberFormat="1" applyFont="1" applyFill="1" applyBorder="1" applyAlignment="1" applyProtection="0">
      <alignment horizontal="center" vertical="bottom"/>
    </xf>
    <xf numFmtId="0" fontId="0" fillId="2" borderId="11" applyNumberFormat="1" applyFont="1" applyFill="1" applyBorder="1" applyAlignment="1" applyProtection="0">
      <alignment vertical="bottom"/>
    </xf>
    <xf numFmtId="0" fontId="0" fillId="2" borderId="11" applyNumberFormat="1" applyFont="1" applyFill="1" applyBorder="1" applyAlignment="1" applyProtection="0">
      <alignment horizontal="center" vertical="center"/>
    </xf>
    <xf numFmtId="0" fontId="0" fillId="2" borderId="11" applyNumberFormat="0" applyFont="1" applyFill="1" applyBorder="1" applyAlignment="1" applyProtection="0">
      <alignment vertical="bottom"/>
    </xf>
    <xf numFmtId="0" fontId="0" fillId="2" borderId="22" applyNumberFormat="1" applyFont="1" applyFill="1" applyBorder="1" applyAlignment="1" applyProtection="0">
      <alignment horizontal="center" vertical="bottom"/>
    </xf>
    <xf numFmtId="0" fontId="0" fillId="2" borderId="23" applyNumberFormat="1" applyFont="1" applyFill="1" applyBorder="1" applyAlignment="1" applyProtection="0">
      <alignment horizontal="center" vertical="bottom"/>
    </xf>
    <xf numFmtId="0" fontId="0" fillId="2" borderId="13" applyNumberFormat="1" applyFont="1" applyFill="1" applyBorder="1" applyAlignment="1" applyProtection="0">
      <alignment horizontal="center" vertical="bottom"/>
    </xf>
    <xf numFmtId="0" fontId="0" fillId="2" borderId="13" applyNumberFormat="1" applyFont="1" applyFill="1" applyBorder="1" applyAlignment="1" applyProtection="0">
      <alignment horizontal="center" vertical="center"/>
    </xf>
    <xf numFmtId="0" fontId="0" fillId="2" borderId="24" applyNumberFormat="1" applyFont="1" applyFill="1" applyBorder="1" applyAlignment="1" applyProtection="0">
      <alignment horizontal="center" vertical="bottom"/>
    </xf>
    <xf numFmtId="49" fontId="0" fillId="2" borderId="19" applyNumberFormat="1" applyFont="1" applyFill="1" applyBorder="1" applyAlignment="1" applyProtection="0">
      <alignment horizontal="center" vertical="center" wrapText="1"/>
    </xf>
    <xf numFmtId="0" fontId="0" fillId="2" borderId="8" applyNumberFormat="1" applyFont="1" applyFill="1" applyBorder="1" applyAlignment="1" applyProtection="0">
      <alignment horizontal="center" vertical="center" wrapText="1"/>
    </xf>
    <xf numFmtId="0" fontId="0" fillId="2" borderId="11" applyNumberFormat="1" applyFont="1" applyFill="1" applyBorder="1" applyAlignment="1" applyProtection="0">
      <alignment vertical="center"/>
    </xf>
    <xf numFmtId="49" fontId="0" fillId="2" borderId="8" applyNumberFormat="1" applyFont="1" applyFill="1" applyBorder="1" applyAlignment="1" applyProtection="0">
      <alignment horizontal="center" vertical="center"/>
    </xf>
    <xf numFmtId="0" fontId="0" fillId="2" borderId="8" applyNumberFormat="1" applyFont="1" applyFill="1" applyBorder="1" applyAlignment="1" applyProtection="0">
      <alignment horizontal="center" vertical="center"/>
    </xf>
    <xf numFmtId="0" fontId="0" fillId="2" borderId="20" applyNumberFormat="1" applyFont="1" applyFill="1" applyBorder="1" applyAlignment="1" applyProtection="0">
      <alignment horizontal="center" vertical="center"/>
    </xf>
    <xf numFmtId="0" fontId="0" fillId="2" borderId="21" applyNumberFormat="1" applyFont="1" applyFill="1" applyBorder="1" applyAlignment="1" applyProtection="0">
      <alignment horizontal="center" vertical="center" wrapText="1"/>
    </xf>
    <xf numFmtId="0" fontId="0" fillId="2" borderId="11" applyNumberFormat="1" applyFont="1" applyFill="1" applyBorder="1" applyAlignment="1" applyProtection="0">
      <alignment horizontal="center" vertical="center" wrapText="1"/>
    </xf>
    <xf numFmtId="0" fontId="0" fillId="2" borderId="22" applyNumberFormat="1" applyFont="1" applyFill="1" applyBorder="1" applyAlignment="1" applyProtection="0">
      <alignment horizontal="center" vertical="center"/>
    </xf>
    <xf numFmtId="0" fontId="0"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25" applyNumberFormat="1" applyFont="1" applyFill="1" applyBorder="1" applyAlignment="1" applyProtection="0">
      <alignment vertical="center" wrapText="1"/>
    </xf>
    <xf numFmtId="0" fontId="0" fillId="2" borderId="26" applyNumberFormat="1" applyFont="1" applyFill="1" applyBorder="1" applyAlignment="1" applyProtection="0">
      <alignment vertical="center" wrapText="1"/>
    </xf>
    <xf numFmtId="0" fontId="0" fillId="2" borderId="26" applyNumberFormat="1" applyFont="1" applyFill="1" applyBorder="1" applyAlignment="1" applyProtection="0">
      <alignment vertical="center"/>
    </xf>
    <xf numFmtId="0" fontId="0" fillId="2" borderId="27" applyNumberFormat="1" applyFont="1" applyFill="1" applyBorder="1" applyAlignment="1" applyProtection="0">
      <alignment vertical="center"/>
    </xf>
    <xf numFmtId="49" fontId="10" fillId="2" borderId="28" applyNumberFormat="1" applyFont="1" applyFill="1" applyBorder="1" applyAlignment="1" applyProtection="0">
      <alignment horizontal="center" vertical="top"/>
    </xf>
    <xf numFmtId="0" fontId="10" fillId="2" borderId="29" applyNumberFormat="1" applyFont="1" applyFill="1" applyBorder="1" applyAlignment="1" applyProtection="0">
      <alignment horizontal="center" vertical="top"/>
    </xf>
    <xf numFmtId="0" fontId="10" fillId="2" borderId="30" applyNumberFormat="1" applyFont="1" applyFill="1" applyBorder="1" applyAlignment="1" applyProtection="0">
      <alignment horizontal="center" vertical="top"/>
    </xf>
    <xf numFmtId="49" fontId="0" fillId="2" borderId="21" applyNumberFormat="1" applyFont="1" applyFill="1" applyBorder="1" applyAlignment="1" applyProtection="0">
      <alignment horizontal="right" vertical="bottom"/>
    </xf>
    <xf numFmtId="0" fontId="0" fillId="2" borderId="11" applyNumberFormat="1" applyFont="1" applyFill="1" applyBorder="1" applyAlignment="1" applyProtection="0">
      <alignment horizontal="right" vertical="bottom"/>
    </xf>
    <xf numFmtId="49" fontId="0" fillId="2" borderId="11" applyNumberFormat="1" applyFont="1" applyFill="1" applyBorder="1" applyAlignment="1" applyProtection="0">
      <alignment horizontal="right" vertical="bottom"/>
    </xf>
    <xf numFmtId="0" fontId="0" fillId="2" borderId="21" applyNumberFormat="1" applyFont="1" applyFill="1" applyBorder="1" applyAlignment="1" applyProtection="0">
      <alignment vertical="bottom"/>
    </xf>
    <xf numFmtId="0" fontId="0" fillId="2" borderId="8" applyNumberFormat="1" applyFont="1" applyFill="1" applyBorder="1" applyAlignment="1" applyProtection="0">
      <alignment vertical="bottom"/>
    </xf>
    <xf numFmtId="0" fontId="0" fillId="2" borderId="20" applyNumberFormat="1" applyFont="1" applyFill="1" applyBorder="1" applyAlignment="1" applyProtection="0">
      <alignment vertical="bottom"/>
    </xf>
    <xf numFmtId="0" fontId="0" fillId="2" borderId="22" applyNumberFormat="1" applyFont="1" applyFill="1" applyBorder="1" applyAlignment="1" applyProtection="0">
      <alignment vertical="bottom"/>
    </xf>
    <xf numFmtId="0" fontId="0" fillId="2" borderId="8"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31" applyNumberFormat="0" applyFont="1" applyFill="1" applyBorder="1" applyAlignment="1" applyProtection="0">
      <alignment vertical="bottom"/>
    </xf>
    <xf numFmtId="0" fontId="0" fillId="2" borderId="32"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0" fontId="0" applyNumberFormat="1" applyFont="1" applyFill="0" applyBorder="0" applyAlignment="1" applyProtection="0">
      <alignment vertical="bottom"/>
    </xf>
    <xf numFmtId="0" fontId="3" fillId="2" borderId="16" applyNumberFormat="1" applyFont="1" applyFill="1" applyBorder="1" applyAlignment="1" applyProtection="0">
      <alignment horizontal="center" vertical="center" wrapText="1"/>
    </xf>
    <xf numFmtId="0" fontId="3" fillId="2" borderId="17" applyNumberFormat="1" applyFont="1" applyFill="1" applyBorder="1" applyAlignment="1" applyProtection="0">
      <alignment horizontal="center" vertical="center" wrapText="1"/>
    </xf>
    <xf numFmtId="49" fontId="5" fillId="2" borderId="13" applyNumberFormat="1" applyFont="1" applyFill="1" applyBorder="1" applyAlignment="1" applyProtection="0">
      <alignment horizontal="center" vertical="center"/>
    </xf>
    <xf numFmtId="49" fontId="5" fillId="2" borderId="5" applyNumberFormat="1" applyFont="1" applyFill="1" applyBorder="1" applyAlignment="1" applyProtection="0">
      <alignment horizontal="center" vertical="center"/>
    </xf>
    <xf numFmtId="0" fontId="0" fillId="2" borderId="5" applyNumberFormat="1" applyFont="1" applyFill="1" applyBorder="1" applyAlignment="1" applyProtection="0">
      <alignment vertical="bottom"/>
    </xf>
    <xf numFmtId="49" fontId="6" fillId="2" borderId="7" applyNumberFormat="1" applyFont="1" applyFill="1" applyBorder="1" applyAlignment="1" applyProtection="0">
      <alignment horizontal="center" vertical="bottom" wrapText="1"/>
    </xf>
    <xf numFmtId="0" fontId="6" fillId="2" borderId="9" applyNumberFormat="1" applyFont="1" applyFill="1" applyBorder="1" applyAlignment="1" applyProtection="0">
      <alignment horizontal="center" vertical="bottom" wrapText="1"/>
    </xf>
    <xf numFmtId="0" fontId="6" fillId="2" borderId="9" applyNumberFormat="1" applyFont="1" applyFill="1" applyBorder="1" applyAlignment="1" applyProtection="0">
      <alignment horizontal="center" vertical="bottom"/>
    </xf>
    <xf numFmtId="0" fontId="6" fillId="2" borderId="14" applyNumberFormat="1" applyFont="1" applyFill="1" applyBorder="1" applyAlignment="1" applyProtection="0">
      <alignment horizontal="center" vertical="bottom" wrapText="1"/>
    </xf>
    <xf numFmtId="0" fontId="6" fillId="2" borderId="15" applyNumberFormat="1" applyFont="1" applyFill="1" applyBorder="1" applyAlignment="1" applyProtection="0">
      <alignment horizontal="center" vertical="bottom" wrapText="1"/>
    </xf>
    <xf numFmtId="0" fontId="6" fillId="2" borderId="14" applyNumberFormat="1" applyFont="1" applyFill="1" applyBorder="1" applyAlignment="1" applyProtection="0">
      <alignment horizontal="center" vertical="bottom"/>
    </xf>
    <xf numFmtId="0" fontId="6" fillId="2" borderId="15" applyNumberFormat="1" applyFont="1" applyFill="1" applyBorder="1" applyAlignment="1" applyProtection="0">
      <alignment horizontal="center" vertical="bottom"/>
    </xf>
    <xf numFmtId="0" fontId="0" fillId="2" borderId="16" applyNumberFormat="1" applyFont="1" applyFill="1" applyBorder="1" applyAlignment="1" applyProtection="0">
      <alignment horizontal="center" vertical="bottom" wrapText="1"/>
    </xf>
    <xf numFmtId="0" fontId="0" fillId="2" borderId="17" applyNumberFormat="1" applyFont="1" applyFill="1" applyBorder="1" applyAlignment="1" applyProtection="0">
      <alignment horizontal="center" vertical="bottom" wrapText="1"/>
    </xf>
    <xf numFmtId="59" fontId="0" fillId="2" borderId="16" applyNumberFormat="1" applyFont="1" applyFill="1" applyBorder="1" applyAlignment="1" applyProtection="0">
      <alignment horizontal="center" vertical="bottom"/>
    </xf>
    <xf numFmtId="59" fontId="0" fillId="2" borderId="17" applyNumberFormat="1" applyFont="1" applyFill="1" applyBorder="1" applyAlignment="1" applyProtection="0">
      <alignment horizontal="center" vertical="bottom"/>
    </xf>
    <xf numFmtId="0" fontId="0" fillId="2" borderId="16" applyNumberFormat="1" applyFont="1" applyFill="1" applyBorder="1" applyAlignment="1" applyProtection="0">
      <alignment horizontal="center" vertical="bottom"/>
    </xf>
    <xf numFmtId="0" fontId="0" borderId="19"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20" applyNumberFormat="0" applyFont="1" applyFill="0" applyBorder="1" applyAlignment="1" applyProtection="0">
      <alignment vertical="bottom"/>
    </xf>
    <xf numFmtId="0" fontId="0" borderId="21"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borderId="22" applyNumberFormat="0" applyFont="1" applyFill="0" applyBorder="1" applyAlignment="1" applyProtection="0">
      <alignment vertical="bottom"/>
    </xf>
    <xf numFmtId="0" fontId="0" borderId="31" applyNumberFormat="0" applyFont="1" applyFill="0" applyBorder="1" applyAlignment="1" applyProtection="0">
      <alignment vertical="bottom"/>
    </xf>
    <xf numFmtId="0" fontId="0" borderId="32" applyNumberFormat="0" applyFont="1" applyFill="0" applyBorder="1" applyAlignment="1" applyProtection="0">
      <alignment vertical="bottom"/>
    </xf>
    <xf numFmtId="0" fontId="0" borderId="34"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35" applyNumberFormat="0" applyFont="1" applyFill="0" applyBorder="1" applyAlignment="1" applyProtection="0">
      <alignment vertical="bottom"/>
    </xf>
    <xf numFmtId="0" fontId="0" borderId="36" applyNumberFormat="0" applyFont="1" applyFill="0" applyBorder="1" applyAlignment="1" applyProtection="0">
      <alignment vertical="bottom"/>
    </xf>
    <xf numFmtId="0" fontId="0" borderId="37" applyNumberFormat="0" applyFont="1" applyFill="0" applyBorder="1" applyAlignment="1" applyProtection="0">
      <alignment vertical="bottom"/>
    </xf>
    <xf numFmtId="49" fontId="6" fillId="2" borderId="21" applyNumberFormat="1" applyFont="1" applyFill="1" applyBorder="1" applyAlignment="1" applyProtection="0">
      <alignment horizontal="center" vertical="center" wrapText="1"/>
    </xf>
    <xf numFmtId="0" fontId="6" fillId="2" borderId="12" applyNumberFormat="1" applyFont="1" applyFill="1" applyBorder="1" applyAlignment="1" applyProtection="0">
      <alignment horizontal="center" vertical="center" wrapText="1"/>
    </xf>
    <xf numFmtId="49" fontId="6" fillId="2" borderId="10" applyNumberFormat="1" applyFont="1" applyFill="1" applyBorder="1" applyAlignment="1" applyProtection="0">
      <alignment horizontal="center" vertical="center"/>
    </xf>
    <xf numFmtId="0" fontId="6" fillId="2" borderId="11" applyNumberFormat="1" applyFont="1" applyFill="1" applyBorder="1" applyAlignment="1" applyProtection="0">
      <alignment horizontal="center" vertical="center"/>
    </xf>
    <xf numFmtId="0" fontId="6" fillId="2" borderId="12" applyNumberFormat="1" applyFont="1" applyFill="1" applyBorder="1" applyAlignment="1" applyProtection="0">
      <alignment horizontal="center" vertical="center"/>
    </xf>
    <xf numFmtId="0" fontId="6" fillId="2" borderId="22" applyNumberFormat="1" applyFont="1" applyFill="1" applyBorder="1" applyAlignment="1" applyProtection="0">
      <alignment horizontal="center" vertical="center"/>
    </xf>
    <xf numFmtId="0" fontId="6" fillId="2" borderId="23" applyNumberFormat="1" applyFont="1" applyFill="1" applyBorder="1" applyAlignment="1" applyProtection="0">
      <alignment horizontal="center" vertical="center" wrapText="1"/>
    </xf>
    <xf numFmtId="0" fontId="6" fillId="2" borderId="15" applyNumberFormat="1" applyFont="1" applyFill="1" applyBorder="1" applyAlignment="1" applyProtection="0">
      <alignment horizontal="center" vertical="center" wrapText="1"/>
    </xf>
    <xf numFmtId="0" fontId="6" fillId="2" borderId="14" applyNumberFormat="1" applyFont="1" applyFill="1" applyBorder="1" applyAlignment="1" applyProtection="0">
      <alignment horizontal="center" vertical="center"/>
    </xf>
    <xf numFmtId="0" fontId="6" fillId="2" borderId="13" applyNumberFormat="1" applyFont="1" applyFill="1" applyBorder="1" applyAlignment="1" applyProtection="0">
      <alignment horizontal="center" vertical="center"/>
    </xf>
    <xf numFmtId="0" fontId="6" fillId="2" borderId="15" applyNumberFormat="1" applyFont="1" applyFill="1" applyBorder="1" applyAlignment="1" applyProtection="0">
      <alignment horizontal="center" vertical="center"/>
    </xf>
    <xf numFmtId="0" fontId="6" fillId="2" borderId="24" applyNumberFormat="1" applyFont="1" applyFill="1" applyBorder="1" applyAlignment="1" applyProtection="0">
      <alignment horizontal="center" vertical="center"/>
    </xf>
    <xf numFmtId="59" fontId="0" fillId="2" borderId="6" applyNumberFormat="1" applyFont="1" applyFill="1" applyBorder="1" applyAlignment="1" applyProtection="0">
      <alignment horizontal="center" vertical="bottom"/>
    </xf>
    <xf numFmtId="0" fontId="0" fillId="2" borderId="19"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4" fillId="2" borderId="7" applyNumberFormat="1" applyFont="1" applyFill="1" applyBorder="1" applyAlignment="1" applyProtection="0">
      <alignment horizontal="center" vertical="bottom"/>
    </xf>
    <xf numFmtId="0" fontId="4" fillId="2" borderId="10" applyNumberFormat="1" applyFont="1" applyFill="1" applyBorder="1" applyAlignment="1" applyProtection="0">
      <alignment horizontal="center" vertical="bottom"/>
    </xf>
    <xf numFmtId="0" fontId="4" fillId="2" borderId="11" applyNumberFormat="1" applyFont="1" applyFill="1" applyBorder="1" applyAlignment="1" applyProtection="0">
      <alignment horizontal="center" vertical="bottom"/>
    </xf>
    <xf numFmtId="0" fontId="4" fillId="2" borderId="12" applyNumberFormat="1" applyFont="1" applyFill="1" applyBorder="1" applyAlignment="1" applyProtection="0">
      <alignment horizontal="center" vertical="bottom"/>
    </xf>
    <xf numFmtId="0" fontId="4" fillId="2" borderId="14" applyNumberFormat="1" applyFont="1" applyFill="1" applyBorder="1" applyAlignment="1" applyProtection="0">
      <alignment horizontal="center" vertical="bottom"/>
    </xf>
    <xf numFmtId="0" fontId="4" fillId="2" borderId="13" applyNumberFormat="1" applyFont="1" applyFill="1" applyBorder="1" applyAlignment="1" applyProtection="0">
      <alignment horizontal="center" vertical="bottom"/>
    </xf>
    <xf numFmtId="0" fontId="4" fillId="2" borderId="15" applyNumberFormat="1" applyFont="1" applyFill="1" applyBorder="1" applyAlignment="1" applyProtection="0">
      <alignment horizontal="center" vertical="bottom"/>
    </xf>
    <xf numFmtId="0" fontId="4" fillId="2" borderId="7" applyNumberFormat="1" applyFont="1" applyFill="1" applyBorder="1" applyAlignment="1" applyProtection="0">
      <alignment horizontal="center" vertical="center"/>
    </xf>
    <xf numFmtId="0" fontId="4" fillId="2" borderId="8" applyNumberFormat="1" applyFont="1" applyFill="1" applyBorder="1" applyAlignment="1" applyProtection="0">
      <alignment horizontal="center" vertical="center"/>
    </xf>
    <xf numFmtId="0" fontId="3" fillId="2" borderId="8" applyNumberFormat="1" applyFont="1" applyFill="1" applyBorder="1" applyAlignment="1" applyProtection="0">
      <alignment vertical="center"/>
    </xf>
    <xf numFmtId="14" fontId="5" fillId="2" borderId="8" applyNumberFormat="1" applyFont="1" applyFill="1" applyBorder="1" applyAlignment="1" applyProtection="0">
      <alignment horizontal="center" vertical="center"/>
    </xf>
    <xf numFmtId="0" fontId="3" fillId="2" borderId="8" applyNumberFormat="1" applyFont="1" applyFill="1" applyBorder="1" applyAlignment="1" applyProtection="0">
      <alignment horizontal="center" vertical="center"/>
    </xf>
    <xf numFmtId="0" fontId="5" fillId="2" borderId="9" applyNumberFormat="1" applyFont="1" applyFill="1" applyBorder="1" applyAlignment="1" applyProtection="0">
      <alignment vertical="center"/>
    </xf>
    <xf numFmtId="0" fontId="3" fillId="2" borderId="14" applyNumberFormat="1" applyFont="1" applyFill="1" applyBorder="1" applyAlignment="1" applyProtection="0">
      <alignment horizontal="center" vertical="center" wrapText="1"/>
    </xf>
    <xf numFmtId="0" fontId="3" fillId="2" borderId="13" applyNumberFormat="1" applyFont="1" applyFill="1" applyBorder="1" applyAlignment="1" applyProtection="0">
      <alignment horizontal="center" vertical="center" wrapText="1"/>
    </xf>
    <xf numFmtId="0" fontId="3" fillId="2" borderId="13" applyNumberFormat="1" applyFont="1" applyFill="1" applyBorder="1" applyAlignment="1" applyProtection="0">
      <alignment horizontal="center" vertical="center"/>
    </xf>
    <xf numFmtId="0" fontId="3" fillId="2" borderId="15" applyNumberFormat="1" applyFont="1" applyFill="1" applyBorder="1" applyAlignment="1" applyProtection="0">
      <alignment horizontal="center" vertical="center" wrapText="1"/>
    </xf>
    <xf numFmtId="0" fontId="6" fillId="2" borderId="8" applyNumberFormat="1" applyFont="1" applyFill="1" applyBorder="1" applyAlignment="1" applyProtection="0">
      <alignment horizontal="center" vertical="bottom" wrapText="1"/>
    </xf>
    <xf numFmtId="0" fontId="6" fillId="2" borderId="13" applyNumberFormat="1" applyFont="1" applyFill="1" applyBorder="1" applyAlignment="1" applyProtection="0">
      <alignment horizontal="center" vertical="bottom" wrapText="1"/>
    </xf>
    <xf numFmtId="0" fontId="0" fillId="2" borderId="16" applyNumberFormat="1" applyFont="1" applyFill="1" applyBorder="1" applyAlignment="1" applyProtection="0">
      <alignment vertical="bottom"/>
    </xf>
    <xf numFmtId="49" fontId="0" fillId="2" borderId="5" applyNumberFormat="1" applyFont="1" applyFill="1" applyBorder="1" applyAlignment="1" applyProtection="0">
      <alignment horizontal="center" vertical="bottom"/>
    </xf>
    <xf numFmtId="0" fontId="0" fillId="2" borderId="17" applyNumberFormat="1" applyFont="1" applyFill="1" applyBorder="1" applyAlignment="1" applyProtection="0">
      <alignment vertical="bottom"/>
    </xf>
    <xf numFmtId="59" fontId="0" fillId="2" borderId="5" applyNumberFormat="1" applyFont="1" applyFill="1" applyBorder="1" applyAlignment="1" applyProtection="0">
      <alignment horizontal="center" vertical="bottom"/>
    </xf>
    <xf numFmtId="49" fontId="13" fillId="2" borderId="21" applyNumberFormat="1" applyFont="1" applyFill="1" applyBorder="1" applyAlignment="1" applyProtection="0">
      <alignment horizontal="center" vertical="bottom"/>
    </xf>
    <xf numFmtId="0" fontId="13" fillId="2" borderId="11" applyNumberFormat="1" applyFont="1" applyFill="1" applyBorder="1" applyAlignment="1" applyProtection="0">
      <alignment horizontal="center" vertical="bottom"/>
    </xf>
    <xf numFmtId="49" fontId="0" fillId="2" borderId="11" applyNumberFormat="1" applyFont="1" applyFill="1" applyBorder="1" applyAlignment="1" applyProtection="0">
      <alignment horizontal="left" vertical="bottom" wrapText="1"/>
    </xf>
    <xf numFmtId="0" fontId="0" fillId="2" borderId="11" applyNumberFormat="1" applyFont="1" applyFill="1" applyBorder="1" applyAlignment="1" applyProtection="0">
      <alignment horizontal="left" vertical="bottom" wrapText="1"/>
    </xf>
    <xf numFmtId="0" fontId="0" fillId="2" borderId="22" applyNumberFormat="1" applyFont="1" applyFill="1" applyBorder="1" applyAlignment="1" applyProtection="0">
      <alignment horizontal="left" vertical="bottom" wrapText="1"/>
    </xf>
    <xf numFmtId="0" fontId="0" fillId="2" borderId="20" applyNumberFormat="1" applyFont="1" applyFill="1" applyBorder="1" applyAlignment="1" applyProtection="0">
      <alignment horizontal="center" vertical="bottom"/>
    </xf>
    <xf numFmtId="49" fontId="0" fillId="2" borderId="8" applyNumberFormat="1" applyFont="1" applyFill="1" applyBorder="1" applyAlignment="1" applyProtection="0">
      <alignment horizontal="center" vertical="bottom"/>
    </xf>
    <xf numFmtId="0" fontId="0" fillId="2" borderId="25" applyNumberFormat="1" applyFont="1" applyFill="1" applyBorder="1" applyAlignment="1" applyProtection="0">
      <alignment vertical="bottom"/>
    </xf>
    <xf numFmtId="0" fontId="0" fillId="2" borderId="26" applyNumberFormat="1" applyFont="1" applyFill="1" applyBorder="1" applyAlignment="1" applyProtection="0">
      <alignment vertical="bottom"/>
    </xf>
    <xf numFmtId="0" fontId="0" fillId="2" borderId="27" applyNumberFormat="1" applyFont="1" applyFill="1" applyBorder="1" applyAlignment="1" applyProtection="0">
      <alignment vertical="bottom"/>
    </xf>
    <xf numFmtId="49" fontId="0" fillId="2" borderId="28" applyNumberFormat="1" applyFont="1" applyFill="1" applyBorder="1" applyAlignment="1" applyProtection="0">
      <alignment horizontal="center" vertical="bottom"/>
    </xf>
    <xf numFmtId="0" fontId="0" fillId="2" borderId="29" applyNumberFormat="1" applyFont="1" applyFill="1" applyBorder="1" applyAlignment="1" applyProtection="0">
      <alignment horizontal="center" vertical="bottom"/>
    </xf>
    <xf numFmtId="0" fontId="0" fillId="2" borderId="30" applyNumberFormat="1" applyFont="1" applyFill="1" applyBorder="1" applyAlignment="1" applyProtection="0">
      <alignment horizontal="center" vertical="bottom"/>
    </xf>
    <xf numFmtId="49" fontId="0" fillId="2" borderId="21" applyNumberFormat="1" applyFont="1" applyFill="1" applyBorder="1" applyAlignment="1" applyProtection="0">
      <alignment horizontal="left" vertical="bottom" wrapText="1"/>
    </xf>
    <xf numFmtId="0" fontId="0" fillId="2" borderId="21" applyNumberFormat="1" applyFont="1" applyFill="1" applyBorder="1" applyAlignment="1" applyProtection="0">
      <alignment horizontal="left" vertical="bottom" wrapText="1"/>
    </xf>
    <xf numFmtId="0" fontId="0" fillId="2" borderId="21" applyNumberFormat="1" applyFont="1" applyFill="1" applyBorder="1" applyAlignment="1" applyProtection="0">
      <alignment vertical="bottom" wrapText="1"/>
    </xf>
    <xf numFmtId="0" fontId="0" fillId="2" borderId="11" applyNumberFormat="1" applyFont="1" applyFill="1" applyBorder="1" applyAlignment="1" applyProtection="0">
      <alignment horizontal="center" vertical="bottom" wrapText="1"/>
    </xf>
    <xf numFmtId="0" fontId="0" fillId="2" borderId="11" applyNumberFormat="1" applyFont="1" applyFill="1" applyBorder="1" applyAlignment="1" applyProtection="0">
      <alignment vertical="bottom" wrapText="1"/>
    </xf>
    <xf numFmtId="0" fontId="0" fillId="2" borderId="22" applyNumberFormat="1" applyFont="1" applyFill="1" applyBorder="1" applyAlignment="1" applyProtection="0">
      <alignment vertical="bottom" wrapText="1"/>
    </xf>
    <xf numFmtId="0" fontId="0" fillId="2" borderId="13" applyNumberFormat="1" applyFont="1" applyFill="1" applyBorder="1" applyAlignment="1" applyProtection="0">
      <alignment horizontal="center" vertical="bottom" wrapText="1"/>
    </xf>
    <xf numFmtId="0" fontId="0" fillId="2" borderId="31" applyNumberFormat="1" applyFont="1" applyFill="1" applyBorder="1" applyAlignment="1" applyProtection="0">
      <alignment horizontal="center" vertical="bottom"/>
    </xf>
    <xf numFmtId="0" fontId="0" fillId="2" borderId="32" applyNumberFormat="1" applyFont="1" applyFill="1" applyBorder="1" applyAlignment="1" applyProtection="0">
      <alignment horizontal="center" vertical="bottom"/>
    </xf>
    <xf numFmtId="49" fontId="0" fillId="2" borderId="33" applyNumberFormat="1" applyFont="1" applyFill="1" applyBorder="1" applyAlignment="1" applyProtection="0">
      <alignment horizontal="center" vertical="bottom"/>
    </xf>
    <xf numFmtId="0" fontId="0" fillId="2" borderId="33" applyNumberFormat="1" applyFont="1" applyFill="1" applyBorder="1" applyAlignment="1" applyProtection="0">
      <alignment horizontal="center" vertical="bottom"/>
    </xf>
  </cellXfs>
  <cellStyles count="1">
    <cellStyle name="Normal" xfId="0" builtinId="0"/>
  </cellStyles>
  <dxfs count="8">
    <dxf>
      <fill>
        <patternFill patternType="solid">
          <fgColor indexed="11"/>
          <bgColor indexed="12"/>
        </patternFill>
      </fill>
    </dxf>
    <dxf>
      <fill>
        <patternFill patternType="solid">
          <fgColor indexed="11"/>
          <bgColor indexed="12"/>
        </patternFill>
      </fill>
    </dxf>
    <dxf>
      <fill>
        <patternFill patternType="solid">
          <fgColor indexed="11"/>
          <bgColor indexed="12"/>
        </patternFill>
      </fill>
    </dxf>
    <dxf>
      <fill>
        <patternFill patternType="solid">
          <fgColor indexed="11"/>
          <bgColor indexed="12"/>
        </patternFill>
      </fill>
    </dxf>
    <dxf>
      <fill>
        <patternFill patternType="solid">
          <fgColor indexed="11"/>
          <bgColor indexed="13"/>
        </patternFill>
      </fill>
    </dxf>
    <dxf>
      <fill>
        <patternFill patternType="solid">
          <fgColor indexed="11"/>
          <bgColor indexed="12"/>
        </patternFill>
      </fill>
    </dxf>
    <dxf>
      <fill>
        <patternFill patternType="solid">
          <fgColor indexed="11"/>
          <bgColor indexed="12"/>
        </patternFill>
      </fill>
    </dxf>
    <dxf>
      <fill>
        <patternFill patternType="solid">
          <fgColor indexed="11"/>
          <bgColor indexed="12"/>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0000"/>
      <rgbColor rgb="ffff0000"/>
      <rgbColor rgb="ffffc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s>

</file>

<file path=xl/drawings/_rels/drawing3.xml.rels><?xml version="1.0" encoding="UTF-8" standalone="yes"?><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s>

</file>

<file path=xl/drawings/_rels/drawing4.xml.rels><?xml version="1.0" encoding="UTF-8" standalone="yes"?><Relationships xmlns="http://schemas.openxmlformats.org/package/2006/relationships"><Relationship Id="rId1" Type="http://schemas.openxmlformats.org/officeDocument/2006/relationships/image" Target="../media/image7.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274320</xdr:colOff>
      <xdr:row>52</xdr:row>
      <xdr:rowOff>102361</xdr:rowOff>
    </xdr:from>
    <xdr:to>
      <xdr:col>10</xdr:col>
      <xdr:colOff>25908</xdr:colOff>
      <xdr:row>61</xdr:row>
      <xdr:rowOff>166370</xdr:rowOff>
    </xdr:to>
    <xdr:pic>
      <xdr:nvPicPr>
        <xdr:cNvPr id="2" name="image1.pdf"/>
        <xdr:cNvPicPr>
          <a:picLocks noChangeAspect="1"/>
        </xdr:cNvPicPr>
      </xdr:nvPicPr>
      <xdr:blipFill>
        <a:blip r:embed="rId1">
          <a:extLst/>
        </a:blip>
        <a:stretch>
          <a:fillRect/>
        </a:stretch>
      </xdr:blipFill>
      <xdr:spPr>
        <a:xfrm>
          <a:off x="274320" y="9524493"/>
          <a:ext cx="6990589" cy="1709932"/>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2</xdr:col>
      <xdr:colOff>9144</xdr:colOff>
      <xdr:row>25</xdr:row>
      <xdr:rowOff>0</xdr:rowOff>
    </xdr:from>
    <xdr:to>
      <xdr:col>8</xdr:col>
      <xdr:colOff>9144</xdr:colOff>
      <xdr:row>26</xdr:row>
      <xdr:rowOff>128015</xdr:rowOff>
    </xdr:to>
    <xdr:pic>
      <xdr:nvPicPr>
        <xdr:cNvPr id="6" name="image3.pdf"/>
        <xdr:cNvPicPr>
          <a:picLocks noChangeAspect="1"/>
        </xdr:cNvPicPr>
      </xdr:nvPicPr>
      <xdr:blipFill>
        <a:blip r:embed="rId1">
          <a:extLst/>
        </a:blip>
        <a:stretch>
          <a:fillRect/>
        </a:stretch>
      </xdr:blipFill>
      <xdr:spPr>
        <a:xfrm>
          <a:off x="1456944" y="6134098"/>
          <a:ext cx="4343401" cy="493777"/>
        </a:xfrm>
        <a:prstGeom prst="rect">
          <a:avLst/>
        </a:prstGeom>
        <a:ln w="12700" cap="flat">
          <a:noFill/>
          <a:miter lim="400000"/>
        </a:ln>
        <a:effectLst/>
      </xdr:spPr>
    </xdr:pic>
    <xdr:clientData/>
  </xdr:twoCellAnchor>
  <xdr:twoCellAnchor>
    <xdr:from>
      <xdr:col>2</xdr:col>
      <xdr:colOff>0</xdr:colOff>
      <xdr:row>27</xdr:row>
      <xdr:rowOff>36576</xdr:rowOff>
    </xdr:from>
    <xdr:to>
      <xdr:col>8</xdr:col>
      <xdr:colOff>0</xdr:colOff>
      <xdr:row>29</xdr:row>
      <xdr:rowOff>164592</xdr:rowOff>
    </xdr:to>
    <xdr:pic>
      <xdr:nvPicPr>
        <xdr:cNvPr id="7" name="image2.pdf"/>
        <xdr:cNvPicPr>
          <a:picLocks noChangeAspect="1"/>
        </xdr:cNvPicPr>
      </xdr:nvPicPr>
      <xdr:blipFill>
        <a:blip r:embed="rId2">
          <a:extLst/>
        </a:blip>
        <a:stretch>
          <a:fillRect/>
        </a:stretch>
      </xdr:blipFill>
      <xdr:spPr>
        <a:xfrm>
          <a:off x="1447800" y="6719314"/>
          <a:ext cx="4343400" cy="493778"/>
        </a:xfrm>
        <a:prstGeom prst="rect">
          <a:avLst/>
        </a:prstGeom>
        <a:ln w="12700" cap="flat">
          <a:noFill/>
          <a:miter lim="400000"/>
        </a:ln>
        <a:effectLst/>
      </xdr:spPr>
    </xdr:pic>
    <xdr:clientData/>
  </xdr:twoCellAnchor>
  <xdr:twoCellAnchor>
    <xdr:from>
      <xdr:col>2</xdr:col>
      <xdr:colOff>0</xdr:colOff>
      <xdr:row>30</xdr:row>
      <xdr:rowOff>54863</xdr:rowOff>
    </xdr:from>
    <xdr:to>
      <xdr:col>8</xdr:col>
      <xdr:colOff>0</xdr:colOff>
      <xdr:row>32</xdr:row>
      <xdr:rowOff>182878</xdr:rowOff>
    </xdr:to>
    <xdr:pic>
      <xdr:nvPicPr>
        <xdr:cNvPr id="8" name="image4.pdf"/>
        <xdr:cNvPicPr>
          <a:picLocks noChangeAspect="1"/>
        </xdr:cNvPicPr>
      </xdr:nvPicPr>
      <xdr:blipFill>
        <a:blip r:embed="rId3">
          <a:extLst/>
        </a:blip>
        <a:stretch>
          <a:fillRect/>
        </a:stretch>
      </xdr:blipFill>
      <xdr:spPr>
        <a:xfrm>
          <a:off x="1447800" y="7286242"/>
          <a:ext cx="4343400" cy="493777"/>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2</xdr:col>
      <xdr:colOff>228600</xdr:colOff>
      <xdr:row>22</xdr:row>
      <xdr:rowOff>166370</xdr:rowOff>
    </xdr:from>
    <xdr:to>
      <xdr:col>7</xdr:col>
      <xdr:colOff>576071</xdr:colOff>
      <xdr:row>25</xdr:row>
      <xdr:rowOff>84073</xdr:rowOff>
    </xdr:to>
    <xdr:pic>
      <xdr:nvPicPr>
        <xdr:cNvPr id="10" name="image6.pdf"/>
        <xdr:cNvPicPr>
          <a:picLocks noChangeAspect="1"/>
        </xdr:cNvPicPr>
      </xdr:nvPicPr>
      <xdr:blipFill>
        <a:blip r:embed="rId1">
          <a:extLst/>
        </a:blip>
        <a:stretch>
          <a:fillRect/>
        </a:stretch>
      </xdr:blipFill>
      <xdr:spPr>
        <a:xfrm>
          <a:off x="1676400" y="4130039"/>
          <a:ext cx="3966972" cy="466345"/>
        </a:xfrm>
        <a:prstGeom prst="rect">
          <a:avLst/>
        </a:prstGeom>
        <a:ln w="12700" cap="flat">
          <a:noFill/>
          <a:miter lim="400000"/>
        </a:ln>
        <a:effectLst/>
      </xdr:spPr>
    </xdr:pic>
    <xdr:clientData/>
  </xdr:twoCellAnchor>
  <xdr:twoCellAnchor>
    <xdr:from>
      <xdr:col>2</xdr:col>
      <xdr:colOff>201167</xdr:colOff>
      <xdr:row>25</xdr:row>
      <xdr:rowOff>111505</xdr:rowOff>
    </xdr:from>
    <xdr:to>
      <xdr:col>7</xdr:col>
      <xdr:colOff>548640</xdr:colOff>
      <xdr:row>28</xdr:row>
      <xdr:rowOff>29209</xdr:rowOff>
    </xdr:to>
    <xdr:pic>
      <xdr:nvPicPr>
        <xdr:cNvPr id="11" name="image5.pdf"/>
        <xdr:cNvPicPr>
          <a:picLocks noChangeAspect="1"/>
        </xdr:cNvPicPr>
      </xdr:nvPicPr>
      <xdr:blipFill>
        <a:blip r:embed="rId2">
          <a:extLst/>
        </a:blip>
        <a:stretch>
          <a:fillRect/>
        </a:stretch>
      </xdr:blipFill>
      <xdr:spPr>
        <a:xfrm>
          <a:off x="1648967" y="4623815"/>
          <a:ext cx="3966974" cy="466344"/>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xdr="http://schemas.openxmlformats.org/drawingml/2006/spreadsheetDrawing">
  <xdr:twoCellAnchor>
    <xdr:from>
      <xdr:col>0</xdr:col>
      <xdr:colOff>18288</xdr:colOff>
      <xdr:row>45</xdr:row>
      <xdr:rowOff>94741</xdr:rowOff>
    </xdr:from>
    <xdr:to>
      <xdr:col>3</xdr:col>
      <xdr:colOff>640079</xdr:colOff>
      <xdr:row>47</xdr:row>
      <xdr:rowOff>94741</xdr:rowOff>
    </xdr:to>
    <xdr:pic>
      <xdr:nvPicPr>
        <xdr:cNvPr id="14" name="image7.pdf"/>
        <xdr:cNvPicPr>
          <a:picLocks noChangeAspect="1"/>
        </xdr:cNvPicPr>
      </xdr:nvPicPr>
      <xdr:blipFill>
        <a:blip r:embed="rId1">
          <a:extLst/>
        </a:blip>
        <a:stretch>
          <a:fillRect/>
        </a:stretch>
      </xdr:blipFill>
      <xdr:spPr>
        <a:xfrm>
          <a:off x="18288" y="8267192"/>
          <a:ext cx="2793492" cy="36576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r="http://schemas.openxmlformats.org/officeDocument/2006/relationships" xmlns="http://schemas.openxmlformats.org/spreadsheetml/2006/main">
  <dimension ref="A1:J62"/>
  <sheetViews>
    <sheetView workbookViewId="0" showGridLines="0" defaultGridColor="1"/>
  </sheetViews>
  <sheetFormatPr defaultColWidth="8.83333" defaultRowHeight="14.4" customHeight="1" outlineLevelRow="0" outlineLevelCol="0"/>
  <cols>
    <col min="1" max="1" width="9.5" style="1" customWidth="1"/>
    <col min="2" max="2" width="9.5" style="1" customWidth="1"/>
    <col min="3" max="3" width="9.5" style="1" customWidth="1"/>
    <col min="4" max="4" width="9.5" style="1" customWidth="1"/>
    <col min="5" max="5" width="9.5" style="1" customWidth="1"/>
    <col min="6" max="6" width="9.5" style="1" customWidth="1"/>
    <col min="7" max="7" width="9.5" style="1" customWidth="1"/>
    <col min="8" max="8" width="9.5" style="1" customWidth="1"/>
    <col min="9" max="9" width="9.5" style="1" customWidth="1"/>
    <col min="10" max="10" width="9.5" style="1" customWidth="1"/>
    <col min="11" max="256" width="8.85156" style="1" customWidth="1"/>
  </cols>
  <sheetData>
    <row r="1" ht="14.4" customHeight="1">
      <c r="A1" t="s" s="2">
        <v>0</v>
      </c>
      <c r="B1" s="3"/>
      <c r="C1" s="3"/>
      <c r="D1" s="3"/>
      <c r="E1" t="s" s="2">
        <v>1</v>
      </c>
      <c r="F1" s="4"/>
      <c r="G1" t="s" s="2">
        <v>2</v>
      </c>
      <c r="H1" s="3"/>
      <c r="I1" s="3"/>
      <c r="J1" s="3"/>
    </row>
    <row r="2" ht="14.4" customHeight="1">
      <c r="A2" s="5"/>
      <c r="B2" s="5"/>
      <c r="C2" s="5"/>
      <c r="D2" s="5"/>
      <c r="E2" s="6"/>
      <c r="F2" s="6"/>
      <c r="G2" s="5"/>
      <c r="H2" s="5"/>
      <c r="I2" s="5"/>
      <c r="J2" s="5"/>
    </row>
    <row r="3" ht="14.4" customHeight="1">
      <c r="A3" s="5"/>
      <c r="B3" s="5"/>
      <c r="C3" s="5"/>
      <c r="D3" s="5"/>
      <c r="E3" s="6"/>
      <c r="F3" s="6"/>
      <c r="G3" s="5"/>
      <c r="H3" s="5"/>
      <c r="I3" s="5"/>
      <c r="J3" s="5"/>
    </row>
    <row r="4" ht="15" customHeight="1">
      <c r="A4" s="7"/>
      <c r="B4" s="7"/>
      <c r="C4" s="7"/>
      <c r="D4" s="7"/>
      <c r="E4" s="8"/>
      <c r="F4" s="8"/>
      <c r="G4" s="7"/>
      <c r="H4" s="7"/>
      <c r="I4" s="7"/>
      <c r="J4" s="7"/>
    </row>
    <row r="5" ht="8" customHeight="1">
      <c r="A5" s="9"/>
      <c r="B5" s="10"/>
      <c r="C5" s="10"/>
      <c r="D5" s="10"/>
      <c r="E5" s="11"/>
      <c r="F5" s="11"/>
      <c r="G5" s="10"/>
      <c r="H5" s="10"/>
      <c r="I5" s="10"/>
      <c r="J5" s="12"/>
    </row>
    <row r="6" ht="15" customHeight="1">
      <c r="A6" t="s" s="13">
        <v>3</v>
      </c>
      <c r="B6" s="14"/>
      <c r="C6" s="15"/>
      <c r="D6" t="s" s="13">
        <v>4</v>
      </c>
      <c r="E6" s="15"/>
      <c r="F6" t="s" s="13">
        <v>5</v>
      </c>
      <c r="G6" s="15"/>
      <c r="H6" t="s" s="13">
        <v>6</v>
      </c>
      <c r="I6" s="16"/>
      <c r="J6" s="17"/>
    </row>
    <row r="7" ht="14.4" customHeight="1">
      <c r="A7" s="18"/>
      <c r="B7" s="19"/>
      <c r="C7" s="20"/>
      <c r="D7" s="21"/>
      <c r="E7" s="22"/>
      <c r="F7" s="21"/>
      <c r="G7" s="22"/>
      <c r="H7" t="s" s="23">
        <v>7</v>
      </c>
      <c r="I7" s="24"/>
      <c r="J7" s="20"/>
    </row>
    <row r="8" ht="14.4" customHeight="1">
      <c r="A8" s="25"/>
      <c r="B8" s="24"/>
      <c r="C8" s="26"/>
      <c r="D8" s="27"/>
      <c r="E8" s="28"/>
      <c r="F8" s="27"/>
      <c r="G8" s="28"/>
      <c r="H8" t="s" s="29">
        <v>8</v>
      </c>
      <c r="I8" s="30"/>
      <c r="J8" s="26"/>
    </row>
    <row r="9" ht="21.6" customHeight="1">
      <c r="A9" t="s" s="31">
        <v>9</v>
      </c>
      <c r="B9" s="32"/>
      <c r="C9" s="32"/>
      <c r="D9" s="32"/>
      <c r="E9" s="33"/>
      <c r="F9" t="s" s="34">
        <v>10</v>
      </c>
      <c r="G9" s="35"/>
      <c r="H9" t="s" s="36">
        <v>11</v>
      </c>
      <c r="I9" s="35"/>
      <c r="J9" s="37"/>
    </row>
    <row r="10" ht="8" customHeight="1">
      <c r="A10" s="9"/>
      <c r="B10" s="10"/>
      <c r="C10" s="10"/>
      <c r="D10" s="10"/>
      <c r="E10" s="11"/>
      <c r="F10" s="11"/>
      <c r="G10" s="10"/>
      <c r="H10" s="10"/>
      <c r="I10" s="10"/>
      <c r="J10" s="12"/>
    </row>
    <row r="11" ht="15" customHeight="1">
      <c r="A11" t="s" s="38">
        <v>12</v>
      </c>
      <c r="B11" s="39"/>
      <c r="C11" s="30"/>
      <c r="D11" s="30"/>
      <c r="E11" s="40"/>
      <c r="F11" t="s" s="41">
        <v>13</v>
      </c>
      <c r="G11" s="42"/>
      <c r="H11" s="42"/>
      <c r="I11" s="42"/>
      <c r="J11" s="43"/>
    </row>
    <row r="12" ht="14.4" customHeight="1">
      <c r="A12" t="s" s="44">
        <v>14</v>
      </c>
      <c r="B12" s="45"/>
      <c r="C12" s="30"/>
      <c r="D12" s="30"/>
      <c r="E12" s="40"/>
      <c r="F12" t="s" s="44">
        <v>14</v>
      </c>
      <c r="G12" s="45"/>
      <c r="H12" s="24"/>
      <c r="I12" s="24"/>
      <c r="J12" s="26"/>
    </row>
    <row r="13" ht="14.4" customHeight="1">
      <c r="A13" t="s" s="44">
        <v>15</v>
      </c>
      <c r="B13" s="45"/>
      <c r="C13" s="30"/>
      <c r="D13" s="30"/>
      <c r="E13" s="40"/>
      <c r="F13" t="s" s="44">
        <v>15</v>
      </c>
      <c r="G13" s="45"/>
      <c r="H13" s="30"/>
      <c r="I13" s="30"/>
      <c r="J13" s="40"/>
    </row>
    <row r="14" ht="15" customHeight="1">
      <c r="A14" t="s" s="46">
        <v>16</v>
      </c>
      <c r="B14" s="47"/>
      <c r="C14" s="30"/>
      <c r="D14" s="30"/>
      <c r="E14" s="40"/>
      <c r="F14" t="s" s="46">
        <v>16</v>
      </c>
      <c r="G14" s="47"/>
      <c r="H14" s="30"/>
      <c r="I14" s="30"/>
      <c r="J14" s="40"/>
    </row>
    <row r="15" ht="14.4" customHeight="1">
      <c r="A15" s="48">
        <f>IF(AND(OR(I28&gt;0,'RF-105(a) Construction Requests'!A15:J15="REQUIRED INFORMATION IS MISSING: See RF-105 To Correct",'RF-107 Rebudget'!A15:J15="REQUIRED INFORMATION IS MISSING: See RF-105 To Correct"),OR(A7="",D7="",F7="",AND(I7="",I8=""),G9="",I9="",C11="")),CONCATENATE("REQUIRED INFORMATION IS MISSING: ",IF(A7="",A6&amp;"; ",""),IF(D7="",D6&amp;"; ",""),IF(F7="",F6&amp;"; ",""),IF(AND(I7="",I8=""),H6&amp;"; ",""),IF(OR(G9="",I9=""),"DATE RANGE"&amp;"; ",""),IF(C11="","RECIPIENT COMMUNITY","")),"")</f>
      </c>
      <c r="B15" s="49"/>
      <c r="C15" s="49"/>
      <c r="D15" s="49"/>
      <c r="E15" s="49"/>
      <c r="F15" s="49"/>
      <c r="G15" s="49"/>
      <c r="H15" s="49"/>
      <c r="I15" s="49"/>
      <c r="J15" s="50"/>
    </row>
    <row r="16" ht="14.4" customHeight="1">
      <c r="A16" t="s" s="51">
        <v>17</v>
      </c>
      <c r="B16" s="52"/>
      <c r="C16" t="s" s="51">
        <v>18</v>
      </c>
      <c r="D16" s="53"/>
      <c r="E16" t="s" s="51">
        <v>19</v>
      </c>
      <c r="F16" s="53"/>
      <c r="G16" t="s" s="51">
        <v>20</v>
      </c>
      <c r="H16" s="53"/>
      <c r="I16" t="s" s="51">
        <v>21</v>
      </c>
      <c r="J16" s="53"/>
    </row>
    <row r="17" ht="14.4" customHeight="1">
      <c r="A17" s="52"/>
      <c r="B17" s="52"/>
      <c r="C17" s="53"/>
      <c r="D17" s="53"/>
      <c r="E17" s="53"/>
      <c r="F17" s="53"/>
      <c r="G17" s="53"/>
      <c r="H17" s="53"/>
      <c r="I17" s="53"/>
      <c r="J17" s="53"/>
    </row>
    <row r="18" ht="21.6" customHeight="1">
      <c r="A18" t="s" s="54">
        <v>22</v>
      </c>
      <c r="B18" s="55"/>
      <c r="C18" s="56"/>
      <c r="D18" s="56"/>
      <c r="E18" s="56">
        <f>'RF-105(a) Construction Requests'!E24:F24</f>
        <v>0</v>
      </c>
      <c r="F18" s="56"/>
      <c r="G18" s="56">
        <f>'RF-105(a) Construction Requests'!G24:H24</f>
        <v>0</v>
      </c>
      <c r="H18" s="56"/>
      <c r="I18" s="56">
        <f>E18+G18</f>
        <v>0</v>
      </c>
      <c r="J18" s="56"/>
    </row>
    <row r="19" ht="21.6" customHeight="1">
      <c r="A19" t="s" s="54">
        <v>23</v>
      </c>
      <c r="B19" s="55"/>
      <c r="C19" s="56"/>
      <c r="D19" s="56"/>
      <c r="E19" s="56"/>
      <c r="F19" s="56"/>
      <c r="G19" s="56"/>
      <c r="H19" s="56"/>
      <c r="I19" s="56">
        <f>E19+G19</f>
        <v>0</v>
      </c>
      <c r="J19" s="56"/>
    </row>
    <row r="20" ht="21.6" customHeight="1">
      <c r="A20" t="s" s="54">
        <v>24</v>
      </c>
      <c r="B20" s="55"/>
      <c r="C20" s="56"/>
      <c r="D20" s="56"/>
      <c r="E20" s="56"/>
      <c r="F20" s="56"/>
      <c r="G20" s="56"/>
      <c r="H20" s="56"/>
      <c r="I20" s="56">
        <f>E20+G20</f>
        <v>0</v>
      </c>
      <c r="J20" s="56"/>
    </row>
    <row r="21" ht="21.6" customHeight="1">
      <c r="A21" t="s" s="54">
        <v>25</v>
      </c>
      <c r="B21" s="55"/>
      <c r="C21" s="56"/>
      <c r="D21" s="56"/>
      <c r="E21" s="56"/>
      <c r="F21" s="56"/>
      <c r="G21" s="56"/>
      <c r="H21" s="56"/>
      <c r="I21" s="56"/>
      <c r="J21" s="56"/>
    </row>
    <row r="22" ht="21.6" customHeight="1">
      <c r="A22" t="s" s="54">
        <v>26</v>
      </c>
      <c r="B22" s="55"/>
      <c r="C22" s="56"/>
      <c r="D22" s="56"/>
      <c r="E22" s="56"/>
      <c r="F22" s="56"/>
      <c r="G22" s="56"/>
      <c r="H22" s="56"/>
      <c r="I22" s="56">
        <f>E22+G22</f>
        <v>0</v>
      </c>
      <c r="J22" s="56"/>
    </row>
    <row r="23" ht="21.6" customHeight="1">
      <c r="A23" t="s" s="54">
        <v>27</v>
      </c>
      <c r="B23" s="55"/>
      <c r="C23" s="56"/>
      <c r="D23" s="56"/>
      <c r="E23" s="56"/>
      <c r="F23" s="56"/>
      <c r="G23" s="56"/>
      <c r="H23" s="56"/>
      <c r="I23" s="56">
        <f>E23+G23</f>
        <v>0</v>
      </c>
      <c r="J23" s="56"/>
    </row>
    <row r="24" ht="14.4" customHeight="1">
      <c r="A24" t="s" s="57">
        <f>IF(OR(I18&gt;C18,I19&gt;C19,I20&gt;C20,I22&gt;C22,I23&gt;C23),"REBUDGET NECESSARY PRIOR TO SUBMITTING THIS REQUEST","")</f>
      </c>
      <c r="B24" s="49"/>
      <c r="C24" s="49"/>
      <c r="D24" s="49"/>
      <c r="E24" s="49"/>
      <c r="F24" s="49"/>
      <c r="G24" s="49"/>
      <c r="H24" s="49"/>
      <c r="I24" s="49"/>
      <c r="J24" s="58"/>
    </row>
    <row r="25" ht="21.6" customHeight="1">
      <c r="A25" t="s" s="54">
        <v>28</v>
      </c>
      <c r="B25" s="55"/>
      <c r="C25" s="56">
        <f>SUM(C18:D23)</f>
        <v>0</v>
      </c>
      <c r="D25" s="56"/>
      <c r="E25" s="56">
        <f>SUM(E18:F23)</f>
        <v>0</v>
      </c>
      <c r="F25" s="56"/>
      <c r="G25" s="56">
        <f>SUM(G18:H23)</f>
        <v>0</v>
      </c>
      <c r="H25" s="56"/>
      <c r="I25" s="56">
        <f>E25+G25</f>
        <v>0</v>
      </c>
      <c r="J25" s="56"/>
    </row>
    <row r="26" ht="14.4" customHeight="1">
      <c r="A26" t="s" s="59">
        <v>29</v>
      </c>
      <c r="B26" s="55"/>
      <c r="C26" s="55"/>
      <c r="D26" s="55"/>
      <c r="E26" s="55"/>
      <c r="F26" s="55"/>
      <c r="G26" s="55"/>
      <c r="H26" s="55"/>
      <c r="I26" s="56">
        <f>E25</f>
        <v>0</v>
      </c>
      <c r="J26" s="56"/>
    </row>
    <row r="27" ht="14.4" customHeight="1">
      <c r="A27" s="55"/>
      <c r="B27" s="55"/>
      <c r="C27" s="55"/>
      <c r="D27" s="55"/>
      <c r="E27" s="55"/>
      <c r="F27" s="55"/>
      <c r="G27" s="55"/>
      <c r="H27" s="55"/>
      <c r="I27" s="56"/>
      <c r="J27" s="56"/>
    </row>
    <row r="28" ht="14.4" customHeight="1">
      <c r="A28" t="s" s="59">
        <v>30</v>
      </c>
      <c r="B28" s="60"/>
      <c r="C28" s="60"/>
      <c r="D28" s="55"/>
      <c r="E28" s="60"/>
      <c r="F28" s="55"/>
      <c r="G28" s="60"/>
      <c r="H28" s="55"/>
      <c r="I28" s="56">
        <f>I25-I26</f>
        <v>0</v>
      </c>
      <c r="J28" s="56"/>
    </row>
    <row r="29" ht="14.4" customHeight="1">
      <c r="A29" s="60"/>
      <c r="B29" s="60"/>
      <c r="C29" s="55"/>
      <c r="D29" s="55"/>
      <c r="E29" s="55"/>
      <c r="F29" s="55"/>
      <c r="G29" s="55"/>
      <c r="H29" s="55"/>
      <c r="I29" s="56"/>
      <c r="J29" s="56"/>
    </row>
    <row r="30" ht="8.5" customHeight="1">
      <c r="A30" t="s" s="59">
        <v>31</v>
      </c>
      <c r="B30" s="60"/>
      <c r="C30" s="60"/>
      <c r="D30" s="55"/>
      <c r="E30" s="60"/>
      <c r="F30" s="55"/>
      <c r="G30" s="60"/>
      <c r="H30" s="55"/>
      <c r="I30" t="s" s="54">
        <f>IFERROR(I25/C25,"-")</f>
        <v>32</v>
      </c>
      <c r="J30" s="61"/>
    </row>
    <row r="31" ht="15" customHeight="1">
      <c r="A31" s="60"/>
      <c r="B31" s="60"/>
      <c r="C31" s="55"/>
      <c r="D31" s="55"/>
      <c r="E31" s="55"/>
      <c r="F31" s="55"/>
      <c r="G31" s="55"/>
      <c r="H31" s="55"/>
      <c r="I31" s="61"/>
      <c r="J31" s="61"/>
    </row>
    <row r="32" ht="8" customHeight="1">
      <c r="A32" s="62"/>
      <c r="B32" s="63"/>
      <c r="C32" s="64"/>
      <c r="D32" s="64"/>
      <c r="E32" s="64"/>
      <c r="F32" s="64"/>
      <c r="G32" s="64"/>
      <c r="H32" s="64"/>
      <c r="I32" s="65"/>
      <c r="J32" s="66"/>
    </row>
    <row r="33" ht="10.8" customHeight="1">
      <c r="A33" t="s" s="67">
        <v>33</v>
      </c>
      <c r="B33" s="68"/>
      <c r="C33" s="68"/>
      <c r="D33" s="68"/>
      <c r="E33" s="68"/>
      <c r="F33" s="68"/>
      <c r="G33" s="68"/>
      <c r="H33" s="68"/>
      <c r="I33" s="68"/>
      <c r="J33" s="69"/>
    </row>
    <row r="34" ht="10.8" customHeight="1">
      <c r="A34" s="70"/>
      <c r="B34" s="68"/>
      <c r="C34" s="68"/>
      <c r="D34" s="68"/>
      <c r="E34" s="68"/>
      <c r="F34" s="68"/>
      <c r="G34" s="68"/>
      <c r="H34" s="68"/>
      <c r="I34" s="68"/>
      <c r="J34" s="69"/>
    </row>
    <row r="35" ht="10.8" customHeight="1">
      <c r="A35" s="70"/>
      <c r="B35" s="68"/>
      <c r="C35" s="68"/>
      <c r="D35" s="68"/>
      <c r="E35" s="68"/>
      <c r="F35" s="68"/>
      <c r="G35" s="68"/>
      <c r="H35" s="68"/>
      <c r="I35" s="68"/>
      <c r="J35" s="69"/>
    </row>
    <row r="36" ht="10.8" customHeight="1">
      <c r="A36" s="70"/>
      <c r="B36" s="68"/>
      <c r="C36" s="68"/>
      <c r="D36" s="68"/>
      <c r="E36" s="68"/>
      <c r="F36" s="68"/>
      <c r="G36" s="68"/>
      <c r="H36" s="68"/>
      <c r="I36" s="68"/>
      <c r="J36" s="69"/>
    </row>
    <row r="37" ht="10.8" customHeight="1">
      <c r="A37" s="70"/>
      <c r="B37" s="68"/>
      <c r="C37" s="68"/>
      <c r="D37" s="68"/>
      <c r="E37" s="68"/>
      <c r="F37" s="68"/>
      <c r="G37" s="68"/>
      <c r="H37" s="68"/>
      <c r="I37" s="68"/>
      <c r="J37" s="69"/>
    </row>
    <row r="38" ht="10.8" customHeight="1">
      <c r="A38" s="70"/>
      <c r="B38" s="68"/>
      <c r="C38" s="68"/>
      <c r="D38" s="68"/>
      <c r="E38" s="68"/>
      <c r="F38" s="68"/>
      <c r="G38" s="68"/>
      <c r="H38" s="68"/>
      <c r="I38" s="68"/>
      <c r="J38" s="69"/>
    </row>
    <row r="39" ht="10.8" customHeight="1">
      <c r="A39" s="70"/>
      <c r="B39" s="68"/>
      <c r="C39" s="68"/>
      <c r="D39" s="68"/>
      <c r="E39" s="68"/>
      <c r="F39" s="68"/>
      <c r="G39" s="68"/>
      <c r="H39" s="68"/>
      <c r="I39" s="68"/>
      <c r="J39" s="69"/>
    </row>
    <row r="40" ht="10.8" customHeight="1">
      <c r="A40" s="70"/>
      <c r="B40" s="68"/>
      <c r="C40" s="68"/>
      <c r="D40" s="68"/>
      <c r="E40" s="68"/>
      <c r="F40" s="68"/>
      <c r="G40" s="68"/>
      <c r="H40" s="68"/>
      <c r="I40" s="68"/>
      <c r="J40" s="69"/>
    </row>
    <row r="41" ht="10.8" customHeight="1">
      <c r="A41" s="70"/>
      <c r="B41" s="68"/>
      <c r="C41" s="68"/>
      <c r="D41" s="68"/>
      <c r="E41" s="68"/>
      <c r="F41" s="68"/>
      <c r="G41" s="68"/>
      <c r="H41" s="68"/>
      <c r="I41" s="68"/>
      <c r="J41" s="69"/>
    </row>
    <row r="42" ht="10.8" customHeight="1">
      <c r="A42" s="70"/>
      <c r="B42" s="68"/>
      <c r="C42" s="68"/>
      <c r="D42" s="68"/>
      <c r="E42" s="68"/>
      <c r="F42" s="68"/>
      <c r="G42" s="68"/>
      <c r="H42" s="68"/>
      <c r="I42" s="68"/>
      <c r="J42" s="69"/>
    </row>
    <row r="43" ht="14.4" customHeight="1">
      <c r="A43" s="71"/>
      <c r="B43" s="72"/>
      <c r="C43" s="72"/>
      <c r="D43" s="73"/>
      <c r="E43" s="74"/>
      <c r="F43" s="74"/>
      <c r="G43" s="74"/>
      <c r="H43" s="75"/>
      <c r="I43" s="72"/>
      <c r="J43" s="76"/>
    </row>
    <row r="44" ht="14.4" customHeight="1">
      <c r="A44" s="77"/>
      <c r="B44" s="78"/>
      <c r="C44" s="78"/>
      <c r="D44" s="73"/>
      <c r="E44" s="79"/>
      <c r="F44" s="79"/>
      <c r="G44" s="79"/>
      <c r="H44" s="75"/>
      <c r="I44" s="78"/>
      <c r="J44" s="80"/>
    </row>
    <row r="45" ht="14.4" customHeight="1">
      <c r="A45" t="s" s="81">
        <v>34</v>
      </c>
      <c r="B45" s="82"/>
      <c r="C45" s="82"/>
      <c r="D45" s="83"/>
      <c r="E45" t="s" s="84">
        <v>35</v>
      </c>
      <c r="F45" s="85"/>
      <c r="G45" s="85"/>
      <c r="H45" s="83"/>
      <c r="I45" t="s" s="84">
        <v>36</v>
      </c>
      <c r="J45" s="86"/>
    </row>
    <row r="46" ht="14.4" customHeight="1">
      <c r="A46" s="87"/>
      <c r="B46" s="88"/>
      <c r="C46" s="88"/>
      <c r="D46" s="83"/>
      <c r="E46" s="74"/>
      <c r="F46" s="74"/>
      <c r="G46" s="74"/>
      <c r="H46" s="83"/>
      <c r="I46" s="74"/>
      <c r="J46" s="89"/>
    </row>
    <row r="47" ht="14.4" customHeight="1">
      <c r="A47" s="90"/>
      <c r="B47" s="75"/>
      <c r="C47" s="75"/>
      <c r="D47" s="75"/>
      <c r="E47" s="75"/>
      <c r="F47" s="75"/>
      <c r="G47" s="75"/>
      <c r="H47" s="75"/>
      <c r="I47" s="75"/>
      <c r="J47" s="91"/>
    </row>
    <row r="48" ht="14.4" customHeight="1">
      <c r="A48" s="71"/>
      <c r="B48" s="72"/>
      <c r="C48" s="72"/>
      <c r="D48" s="73"/>
      <c r="E48" s="74"/>
      <c r="F48" s="74"/>
      <c r="G48" s="74"/>
      <c r="H48" s="75"/>
      <c r="I48" s="72"/>
      <c r="J48" s="76"/>
    </row>
    <row r="49" ht="14.4" customHeight="1">
      <c r="A49" s="77"/>
      <c r="B49" s="78"/>
      <c r="C49" s="78"/>
      <c r="D49" s="73"/>
      <c r="E49" s="79"/>
      <c r="F49" s="79"/>
      <c r="G49" s="79"/>
      <c r="H49" s="75"/>
      <c r="I49" s="78"/>
      <c r="J49" s="80"/>
    </row>
    <row r="50" ht="14.4" customHeight="1">
      <c r="A50" t="s" s="81">
        <v>37</v>
      </c>
      <c r="B50" s="82"/>
      <c r="C50" s="82"/>
      <c r="D50" s="83"/>
      <c r="E50" t="s" s="84">
        <v>35</v>
      </c>
      <c r="F50" s="85"/>
      <c r="G50" s="85"/>
      <c r="H50" s="83"/>
      <c r="I50" t="s" s="84">
        <v>36</v>
      </c>
      <c r="J50" s="86"/>
    </row>
    <row r="51" ht="14.4" customHeight="1">
      <c r="A51" s="87"/>
      <c r="B51" s="88"/>
      <c r="C51" s="88"/>
      <c r="D51" s="83"/>
      <c r="E51" s="74"/>
      <c r="F51" s="74"/>
      <c r="G51" s="74"/>
      <c r="H51" s="83"/>
      <c r="I51" s="74"/>
      <c r="J51" s="89"/>
    </row>
    <row r="52" ht="8" customHeight="1">
      <c r="A52" s="92"/>
      <c r="B52" s="93"/>
      <c r="C52" s="93"/>
      <c r="D52" s="94"/>
      <c r="E52" s="94"/>
      <c r="F52" s="94"/>
      <c r="G52" s="94"/>
      <c r="H52" s="94"/>
      <c r="I52" s="94"/>
      <c r="J52" s="95"/>
    </row>
    <row r="53" ht="14.4" customHeight="1">
      <c r="A53" t="s" s="96">
        <v>38</v>
      </c>
      <c r="B53" s="97"/>
      <c r="C53" s="97"/>
      <c r="D53" s="97"/>
      <c r="E53" s="97"/>
      <c r="F53" s="97"/>
      <c r="G53" s="97"/>
      <c r="H53" s="97"/>
      <c r="I53" s="97"/>
      <c r="J53" s="98"/>
    </row>
    <row r="54" ht="14.4" customHeight="1">
      <c r="A54" s="90"/>
      <c r="B54" s="75"/>
      <c r="C54" s="72"/>
      <c r="D54" s="72"/>
      <c r="E54" s="72"/>
      <c r="F54" s="72"/>
      <c r="G54" s="72"/>
      <c r="H54" s="75"/>
      <c r="I54" s="75"/>
      <c r="J54" s="91"/>
    </row>
    <row r="55" ht="14.4" customHeight="1">
      <c r="A55" t="s" s="99">
        <v>39</v>
      </c>
      <c r="B55" s="100"/>
      <c r="C55" s="78"/>
      <c r="D55" s="78"/>
      <c r="E55" s="78"/>
      <c r="F55" s="78"/>
      <c r="G55" s="78"/>
      <c r="H55" t="s" s="101">
        <v>40</v>
      </c>
      <c r="I55" s="78"/>
      <c r="J55" s="80"/>
    </row>
    <row r="56" ht="14.4" customHeight="1">
      <c r="A56" s="102"/>
      <c r="B56" s="73"/>
      <c r="C56" s="64"/>
      <c r="D56" s="64"/>
      <c r="E56" s="64"/>
      <c r="F56" s="64"/>
      <c r="G56" s="64"/>
      <c r="H56" s="100"/>
      <c r="I56" s="103"/>
      <c r="J56" s="104"/>
    </row>
    <row r="57" ht="14.4" customHeight="1">
      <c r="A57" t="s" s="99">
        <v>41</v>
      </c>
      <c r="B57" s="100"/>
      <c r="C57" s="78"/>
      <c r="D57" s="78"/>
      <c r="E57" s="78"/>
      <c r="F57" s="78"/>
      <c r="G57" s="78"/>
      <c r="H57" s="75"/>
      <c r="I57" s="73"/>
      <c r="J57" s="105"/>
    </row>
    <row r="58" ht="14.4" customHeight="1">
      <c r="A58" s="90"/>
      <c r="B58" s="75"/>
      <c r="C58" s="64"/>
      <c r="D58" s="64"/>
      <c r="E58" s="64"/>
      <c r="F58" s="64"/>
      <c r="G58" s="64"/>
      <c r="H58" s="75"/>
      <c r="I58" s="72"/>
      <c r="J58" s="76"/>
    </row>
    <row r="59" ht="14.4" customHeight="1">
      <c r="A59" t="s" s="99">
        <v>42</v>
      </c>
      <c r="B59" s="100"/>
      <c r="C59" s="78"/>
      <c r="D59" s="78"/>
      <c r="E59" s="78"/>
      <c r="F59" s="78"/>
      <c r="G59" s="78"/>
      <c r="H59" t="s" s="101">
        <v>40</v>
      </c>
      <c r="I59" s="78"/>
      <c r="J59" s="80"/>
    </row>
    <row r="60" ht="14.4" customHeight="1">
      <c r="A60" s="102"/>
      <c r="B60" s="73"/>
      <c r="C60" s="64"/>
      <c r="D60" s="64"/>
      <c r="E60" s="64"/>
      <c r="F60" s="64"/>
      <c r="G60" s="64"/>
      <c r="H60" s="75"/>
      <c r="I60" s="106"/>
      <c r="J60" s="107"/>
    </row>
    <row r="61" ht="14.4" customHeight="1">
      <c r="A61" t="s" s="99">
        <v>43</v>
      </c>
      <c r="B61" s="100"/>
      <c r="C61" s="78"/>
      <c r="D61" s="78"/>
      <c r="E61" s="78"/>
      <c r="F61" s="78"/>
      <c r="G61" s="78"/>
      <c r="H61" s="75"/>
      <c r="I61" s="75"/>
      <c r="J61" s="91"/>
    </row>
    <row r="62" ht="14.4" customHeight="1">
      <c r="A62" s="108"/>
      <c r="B62" s="109"/>
      <c r="C62" s="110"/>
      <c r="D62" s="110"/>
      <c r="E62" s="110"/>
      <c r="F62" s="110"/>
      <c r="G62" s="110"/>
      <c r="H62" s="109"/>
      <c r="I62" s="109"/>
      <c r="J62" s="111"/>
    </row>
  </sheetData>
  <mergeCells count="107">
    <mergeCell ref="I43:J44"/>
    <mergeCell ref="I45:J46"/>
    <mergeCell ref="I48:J49"/>
    <mergeCell ref="I55:J55"/>
    <mergeCell ref="C60:G61"/>
    <mergeCell ref="I58:J59"/>
    <mergeCell ref="E43:G44"/>
    <mergeCell ref="A59:B59"/>
    <mergeCell ref="E48:G49"/>
    <mergeCell ref="C56:G57"/>
    <mergeCell ref="E45:G46"/>
    <mergeCell ref="A61:B61"/>
    <mergeCell ref="A23:B23"/>
    <mergeCell ref="G25:H25"/>
    <mergeCell ref="G23:H23"/>
    <mergeCell ref="A45:C46"/>
    <mergeCell ref="G21:H21"/>
    <mergeCell ref="A43:C44"/>
    <mergeCell ref="G19:H19"/>
    <mergeCell ref="E23:F23"/>
    <mergeCell ref="A55:B55"/>
    <mergeCell ref="I23:J23"/>
    <mergeCell ref="C21:D21"/>
    <mergeCell ref="A24:J24"/>
    <mergeCell ref="C16:D17"/>
    <mergeCell ref="A16:B17"/>
    <mergeCell ref="I50:J51"/>
    <mergeCell ref="C58:G59"/>
    <mergeCell ref="E50:G51"/>
    <mergeCell ref="A7:C8"/>
    <mergeCell ref="A6:C6"/>
    <mergeCell ref="C19:D19"/>
    <mergeCell ref="F7:G8"/>
    <mergeCell ref="E16:F17"/>
    <mergeCell ref="F12:G12"/>
    <mergeCell ref="A14:B14"/>
    <mergeCell ref="A12:B12"/>
    <mergeCell ref="E25:F25"/>
    <mergeCell ref="H13:J13"/>
    <mergeCell ref="A9:D9"/>
    <mergeCell ref="E1:F4"/>
    <mergeCell ref="G1:J4"/>
    <mergeCell ref="A25:B25"/>
    <mergeCell ref="C12:E12"/>
    <mergeCell ref="A20:B20"/>
    <mergeCell ref="D7:E8"/>
    <mergeCell ref="C11:E11"/>
    <mergeCell ref="A19:B19"/>
    <mergeCell ref="D6:E6"/>
    <mergeCell ref="A18:B18"/>
    <mergeCell ref="H12:J12"/>
    <mergeCell ref="G16:H17"/>
    <mergeCell ref="A1:D4"/>
    <mergeCell ref="A48:C49"/>
    <mergeCell ref="I16:J17"/>
    <mergeCell ref="A53:J53"/>
    <mergeCell ref="I21:J21"/>
    <mergeCell ref="I19:J19"/>
    <mergeCell ref="A57:B57"/>
    <mergeCell ref="I25:J25"/>
    <mergeCell ref="C23:D23"/>
    <mergeCell ref="F11:J11"/>
    <mergeCell ref="C14:E14"/>
    <mergeCell ref="A22:B22"/>
    <mergeCell ref="E21:F21"/>
    <mergeCell ref="A13:B13"/>
    <mergeCell ref="I28:J29"/>
    <mergeCell ref="I20:J20"/>
    <mergeCell ref="G28:H29"/>
    <mergeCell ref="C13:E13"/>
    <mergeCell ref="A21:B21"/>
    <mergeCell ref="G20:H20"/>
    <mergeCell ref="E28:F29"/>
    <mergeCell ref="E20:F20"/>
    <mergeCell ref="C28:D29"/>
    <mergeCell ref="C20:D20"/>
    <mergeCell ref="A28:B29"/>
    <mergeCell ref="A15:J15"/>
    <mergeCell ref="C54:G55"/>
    <mergeCell ref="I30:J31"/>
    <mergeCell ref="I22:J22"/>
    <mergeCell ref="G30:H31"/>
    <mergeCell ref="G22:H22"/>
    <mergeCell ref="E30:F31"/>
    <mergeCell ref="E22:F22"/>
    <mergeCell ref="C30:D31"/>
    <mergeCell ref="E19:F19"/>
    <mergeCell ref="A11:B11"/>
    <mergeCell ref="I26:J27"/>
    <mergeCell ref="A50:C51"/>
    <mergeCell ref="I18:J18"/>
    <mergeCell ref="G26:H27"/>
    <mergeCell ref="G18:H18"/>
    <mergeCell ref="H14:J14"/>
    <mergeCell ref="E26:F27"/>
    <mergeCell ref="H6:J6"/>
    <mergeCell ref="F14:G14"/>
    <mergeCell ref="E18:F18"/>
    <mergeCell ref="C26:D27"/>
    <mergeCell ref="C18:D18"/>
    <mergeCell ref="F6:G6"/>
    <mergeCell ref="A26:B27"/>
    <mergeCell ref="C22:D22"/>
    <mergeCell ref="A30:B31"/>
    <mergeCell ref="F13:G13"/>
    <mergeCell ref="C25:D25"/>
    <mergeCell ref="A33:J42"/>
  </mergeCells>
  <conditionalFormatting sqref="A15:J15">
    <cfRule type="containsText" dxfId="0" priority="1" stopIfTrue="1" text="REQUIRED INFORMATION IS MISSING">
      <formula>NOT(ISERROR(FIND(UPPER("REQUIRED INFORMATION IS MISSING"),UPPER(A15))))</formula>
      <formula>"REQUIRED INFORMATION IS MISSING"</formula>
    </cfRule>
  </conditionalFormatting>
  <conditionalFormatting sqref="A24:J24">
    <cfRule type="containsText" dxfId="1" priority="1" stopIfTrue="1" text="REBUDGET NECESSARY PRIOR TO SUBMITTING THIS REQUEST">
      <formula>NOT(ISERROR(FIND(UPPER("REBUDGET NECESSARY PRIOR TO SUBMITTING THIS REQUEST"),UPPER(A24))))</formula>
      <formula>"REBUDGET NECESSARY PRIOR TO SUBMITTING THIS REQUEST"</formula>
    </cfRule>
  </conditionalFormatting>
  <pageMargins left="0.5" right="0.25" top="0.75" bottom="0.75" header="0.3" footer="0.3"/>
  <pageSetup firstPageNumber="1" fitToHeight="1" fitToWidth="1" scale="100" useFirstPageNumber="0" orientation="portrait" pageOrder="downThenOver"/>
  <headerFooter>
    <oddHeader>&amp;C&amp;"Calibri,Regular"&amp;11&amp;K000000 </oddHeader>
    <oddFooter>&amp;C&amp;"Helvetica,Regular"&amp;12&amp;K000000&amp;P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dimension ref="A1:J33"/>
  <sheetViews>
    <sheetView workbookViewId="0" showGridLines="0" defaultGridColor="1"/>
  </sheetViews>
  <sheetFormatPr defaultColWidth="8.83333" defaultRowHeight="14.4" customHeight="1" outlineLevelRow="0" outlineLevelCol="0"/>
  <cols>
    <col min="1" max="1" width="9.5" style="112" customWidth="1"/>
    <col min="2" max="2" width="9.5" style="112" customWidth="1"/>
    <col min="3" max="3" width="9.5" style="112" customWidth="1"/>
    <col min="4" max="4" width="9.5" style="112" customWidth="1"/>
    <col min="5" max="5" width="9.5" style="112" customWidth="1"/>
    <col min="6" max="6" width="9.5" style="112" customWidth="1"/>
    <col min="7" max="7" width="9.5" style="112" customWidth="1"/>
    <col min="8" max="8" width="9.5" style="112" customWidth="1"/>
    <col min="9" max="9" width="9.5" style="112" customWidth="1"/>
    <col min="10" max="10" width="9.5" style="112" customWidth="1"/>
    <col min="11" max="256" width="8.85156" style="112" customWidth="1"/>
  </cols>
  <sheetData>
    <row r="1" ht="15" customHeight="1">
      <c r="A1" t="s" s="2">
        <v>0</v>
      </c>
      <c r="B1" s="3"/>
      <c r="C1" s="3"/>
      <c r="D1" s="3"/>
      <c r="E1" t="s" s="2">
        <v>44</v>
      </c>
      <c r="F1" s="4"/>
      <c r="G1" t="s" s="2">
        <v>2</v>
      </c>
      <c r="H1" s="3"/>
      <c r="I1" s="3"/>
      <c r="J1" s="3"/>
    </row>
    <row r="2" ht="14.4" customHeight="1">
      <c r="A2" s="5"/>
      <c r="B2" s="5"/>
      <c r="C2" s="5"/>
      <c r="D2" s="5"/>
      <c r="E2" s="6"/>
      <c r="F2" s="6"/>
      <c r="G2" s="5"/>
      <c r="H2" s="5"/>
      <c r="I2" s="5"/>
      <c r="J2" s="5"/>
    </row>
    <row r="3" ht="14.4" customHeight="1">
      <c r="A3" s="5"/>
      <c r="B3" s="5"/>
      <c r="C3" s="5"/>
      <c r="D3" s="5"/>
      <c r="E3" s="6"/>
      <c r="F3" s="6"/>
      <c r="G3" s="5"/>
      <c r="H3" s="5"/>
      <c r="I3" s="5"/>
      <c r="J3" s="5"/>
    </row>
    <row r="4" ht="15" customHeight="1">
      <c r="A4" s="7"/>
      <c r="B4" s="7"/>
      <c r="C4" s="7"/>
      <c r="D4" s="7"/>
      <c r="E4" s="8"/>
      <c r="F4" s="8"/>
      <c r="G4" s="7"/>
      <c r="H4" s="7"/>
      <c r="I4" s="7"/>
      <c r="J4" s="7"/>
    </row>
    <row r="5" ht="15.6" customHeight="1">
      <c r="A5" s="113"/>
      <c r="B5" s="10"/>
      <c r="C5" s="10"/>
      <c r="D5" s="10"/>
      <c r="E5" s="11"/>
      <c r="F5" s="11"/>
      <c r="G5" s="10"/>
      <c r="H5" s="10"/>
      <c r="I5" s="10"/>
      <c r="J5" s="114"/>
    </row>
    <row r="6" ht="15" customHeight="1">
      <c r="A6" t="s" s="13">
        <v>3</v>
      </c>
      <c r="B6" s="14"/>
      <c r="C6" s="15"/>
      <c r="D6" t="s" s="13">
        <v>4</v>
      </c>
      <c r="E6" s="15"/>
      <c r="F6" t="s" s="13">
        <v>5</v>
      </c>
      <c r="G6" s="15"/>
      <c r="H6" t="s" s="13">
        <v>6</v>
      </c>
      <c r="I6" s="16"/>
      <c r="J6" s="17"/>
    </row>
    <row r="7" ht="14.4" customHeight="1">
      <c r="A7" s="18">
        <f>IF('RF-105 Payment Request'!A7:C8&gt;0,'RF-105 Payment Request'!A7:C8,"")</f>
      </c>
      <c r="B7" s="19"/>
      <c r="C7" s="20"/>
      <c r="D7" s="21">
        <f>IF('RF-105 Payment Request'!D7:E8&gt;0,'RF-105 Payment Request'!D7:E8,"")</f>
      </c>
      <c r="E7" s="22"/>
      <c r="F7" s="21">
        <f>IF('RF-105 Payment Request'!F7:G8&gt;0,'RF-105 Payment Request'!F7:G8,"")</f>
      </c>
      <c r="G7" s="22"/>
      <c r="H7" t="s" s="23">
        <v>7</v>
      </c>
      <c r="I7" t="s" s="115">
        <f>IF('RF-105 Payment Request'!I7&gt;0,'RF-105 Payment Request'!I7,"")</f>
      </c>
      <c r="J7" s="20"/>
    </row>
    <row r="8" ht="14.4" customHeight="1">
      <c r="A8" s="25"/>
      <c r="B8" s="24"/>
      <c r="C8" s="26"/>
      <c r="D8" s="27"/>
      <c r="E8" s="28"/>
      <c r="F8" s="27"/>
      <c r="G8" s="28"/>
      <c r="H8" t="s" s="29">
        <v>8</v>
      </c>
      <c r="I8" t="s" s="116">
        <f>IF('RF-105 Payment Request'!I8&gt;0,'RF-105 Payment Request'!I8,"")</f>
      </c>
      <c r="J8" s="26"/>
    </row>
    <row r="9" ht="15" customHeight="1">
      <c r="A9" t="s" s="31">
        <v>9</v>
      </c>
      <c r="B9" s="32"/>
      <c r="C9" s="32"/>
      <c r="D9" s="32"/>
      <c r="E9" s="117"/>
      <c r="F9" t="s" s="34">
        <v>10</v>
      </c>
      <c r="G9" t="s" s="116">
        <f>IF('RF-105 Payment Request'!G9&gt;0,'RF-105 Payment Request'!G9,"")</f>
      </c>
      <c r="H9" t="s" s="36">
        <v>11</v>
      </c>
      <c r="I9" t="s" s="116">
        <f>IF('RF-105 Payment Request'!I9&gt;0,'RF-105 Payment Request'!I9,"")</f>
      </c>
      <c r="J9" s="37"/>
    </row>
    <row r="10" ht="15.6" customHeight="1">
      <c r="A10" s="113">
        <f>IF(AND(OR((COUNTIF(A18:B23,"&lt;&gt;"&amp;"")&gt;0),(COUNTIF(G18:H23,"&lt;&gt;"&amp;"")&gt;0)),OR(A7="",D7="",F7="",AND(I7="",I8=""),G9="",I9="",C11="")),"REQUIRED INFORMATION IS MISSING: See RF-105 To Correct","")</f>
      </c>
      <c r="B10" s="10"/>
      <c r="C10" s="10"/>
      <c r="D10" s="10"/>
      <c r="E10" s="10"/>
      <c r="F10" s="10"/>
      <c r="G10" s="10"/>
      <c r="H10" s="10"/>
      <c r="I10" s="10"/>
      <c r="J10" s="114"/>
    </row>
    <row r="11" ht="15" customHeight="1">
      <c r="A11" t="s" s="38">
        <v>12</v>
      </c>
      <c r="B11" s="39"/>
      <c r="C11" t="s" s="116">
        <f>IF('RF-105 Payment Request'!C11:E11&gt;0,'RF-105 Payment Request'!C11:E11,"")</f>
      </c>
      <c r="D11" s="30"/>
      <c r="E11" s="40"/>
      <c r="F11" t="s" s="41">
        <v>13</v>
      </c>
      <c r="G11" s="42"/>
      <c r="H11" s="42"/>
      <c r="I11" s="42"/>
      <c r="J11" s="43"/>
    </row>
    <row r="12" ht="14.4" customHeight="1">
      <c r="A12" t="s" s="44">
        <v>14</v>
      </c>
      <c r="B12" s="45"/>
      <c r="C12" t="s" s="116">
        <f>IF('RF-105 Payment Request'!C12:E12&gt;0,'RF-105 Payment Request'!C12:E12,"")</f>
      </c>
      <c r="D12" s="30"/>
      <c r="E12" s="40"/>
      <c r="F12" t="s" s="44">
        <v>14</v>
      </c>
      <c r="G12" s="45"/>
      <c r="H12" t="s" s="115">
        <f>IF('RF-105 Payment Request'!H12:J12&gt;0,'RF-105 Payment Request'!H12:J12,"")</f>
      </c>
      <c r="I12" s="24"/>
      <c r="J12" s="26"/>
    </row>
    <row r="13" ht="14.4" customHeight="1">
      <c r="A13" t="s" s="44">
        <v>15</v>
      </c>
      <c r="B13" s="45"/>
      <c r="C13" t="s" s="116">
        <f>IF('RF-105 Payment Request'!C13:E13&gt;0,'RF-105 Payment Request'!C13:E13,"")</f>
      </c>
      <c r="D13" s="30"/>
      <c r="E13" s="40"/>
      <c r="F13" t="s" s="44">
        <v>15</v>
      </c>
      <c r="G13" s="45"/>
      <c r="H13" t="s" s="116">
        <f>IF('RF-105 Payment Request'!H13:J13&gt;0,'RF-105 Payment Request'!H13:J13,"")</f>
      </c>
      <c r="I13" s="30"/>
      <c r="J13" s="40"/>
    </row>
    <row r="14" ht="15" customHeight="1">
      <c r="A14" t="s" s="46">
        <v>16</v>
      </c>
      <c r="B14" s="47"/>
      <c r="C14" t="s" s="116">
        <f>IF('RF-105 Payment Request'!C14:E14&gt;0,'RF-105 Payment Request'!C14:E14,"")</f>
      </c>
      <c r="D14" s="30"/>
      <c r="E14" s="40"/>
      <c r="F14" t="s" s="46">
        <v>16</v>
      </c>
      <c r="G14" s="47"/>
      <c r="H14" t="s" s="116">
        <f>IF('RF-105 Payment Request'!H14:J14&gt;0,'RF-105 Payment Request'!H14:J14,"")</f>
      </c>
      <c r="I14" s="30"/>
      <c r="J14" s="40"/>
    </row>
    <row r="15" ht="15.6" customHeight="1">
      <c r="A15" t="s" s="57">
        <f>IF(OR(I18&gt;C18,I19&gt;C19,I20&gt;C20,I21&gt;C21,I22&gt;C22),"Project Amount Requested Exceeds Project Budget","")</f>
      </c>
      <c r="B15" s="49"/>
      <c r="C15" s="49"/>
      <c r="D15" s="49"/>
      <c r="E15" s="49"/>
      <c r="F15" s="49"/>
      <c r="G15" s="49"/>
      <c r="H15" s="49"/>
      <c r="I15" s="49"/>
      <c r="J15" s="58"/>
    </row>
    <row r="16" ht="15" customHeight="1">
      <c r="A16" t="s" s="118">
        <v>45</v>
      </c>
      <c r="B16" s="119"/>
      <c r="C16" t="s" s="118">
        <v>18</v>
      </c>
      <c r="D16" s="120"/>
      <c r="E16" t="s" s="118">
        <v>19</v>
      </c>
      <c r="F16" s="120"/>
      <c r="G16" t="s" s="118">
        <v>20</v>
      </c>
      <c r="H16" s="120"/>
      <c r="I16" t="s" s="118">
        <v>21</v>
      </c>
      <c r="J16" s="120"/>
    </row>
    <row r="17" ht="14.4" customHeight="1">
      <c r="A17" s="121"/>
      <c r="B17" s="122"/>
      <c r="C17" s="123"/>
      <c r="D17" s="124"/>
      <c r="E17" s="123"/>
      <c r="F17" s="124"/>
      <c r="G17" s="123"/>
      <c r="H17" s="124"/>
      <c r="I17" s="123"/>
      <c r="J17" s="124"/>
    </row>
    <row r="18" ht="28.8" customHeight="1">
      <c r="A18" s="125"/>
      <c r="B18" s="126"/>
      <c r="C18" s="127"/>
      <c r="D18" s="128"/>
      <c r="E18" s="127"/>
      <c r="F18" s="128"/>
      <c r="G18" s="127"/>
      <c r="H18" s="128"/>
      <c r="I18" s="127">
        <f>E18+G18</f>
        <v>0</v>
      </c>
      <c r="J18" s="128"/>
    </row>
    <row r="19" ht="28.8" customHeight="1">
      <c r="A19" s="125"/>
      <c r="B19" s="126"/>
      <c r="C19" s="127"/>
      <c r="D19" s="128"/>
      <c r="E19" s="127"/>
      <c r="F19" s="128"/>
      <c r="G19" s="127"/>
      <c r="H19" s="128"/>
      <c r="I19" s="127">
        <f>E19+G19</f>
        <v>0</v>
      </c>
      <c r="J19" s="128"/>
    </row>
    <row r="20" ht="28.8" customHeight="1">
      <c r="A20" s="125"/>
      <c r="B20" s="126"/>
      <c r="C20" s="127"/>
      <c r="D20" s="128"/>
      <c r="E20" s="127"/>
      <c r="F20" s="128"/>
      <c r="G20" s="127"/>
      <c r="H20" s="128"/>
      <c r="I20" s="127">
        <f>E20+G20</f>
        <v>0</v>
      </c>
      <c r="J20" s="128"/>
    </row>
    <row r="21" ht="28.8" customHeight="1">
      <c r="A21" s="125"/>
      <c r="B21" s="126"/>
      <c r="C21" s="127"/>
      <c r="D21" s="128"/>
      <c r="E21" s="127"/>
      <c r="F21" s="128"/>
      <c r="G21" s="127"/>
      <c r="H21" s="128"/>
      <c r="I21" s="127">
        <f>E21+G21</f>
        <v>0</v>
      </c>
      <c r="J21" s="128"/>
    </row>
    <row r="22" ht="28.8" customHeight="1">
      <c r="A22" s="125"/>
      <c r="B22" s="126"/>
      <c r="C22" s="127"/>
      <c r="D22" s="128"/>
      <c r="E22" s="127"/>
      <c r="F22" s="128"/>
      <c r="G22" s="127"/>
      <c r="H22" s="128"/>
      <c r="I22" s="127">
        <f>E22+G22</f>
        <v>0</v>
      </c>
      <c r="J22" s="128"/>
    </row>
    <row r="23" ht="28.8" customHeight="1">
      <c r="A23" s="129"/>
      <c r="B23" s="49"/>
      <c r="C23" s="49"/>
      <c r="D23" s="49"/>
      <c r="E23" s="49"/>
      <c r="F23" s="49"/>
      <c r="G23" s="49"/>
      <c r="H23" s="49"/>
      <c r="I23" s="49"/>
      <c r="J23" s="58"/>
    </row>
    <row r="24" ht="28.8" customHeight="1">
      <c r="A24" t="s" s="54">
        <v>28</v>
      </c>
      <c r="B24" s="55"/>
      <c r="C24" s="56">
        <f>SUM(C18:D23)</f>
        <v>0</v>
      </c>
      <c r="D24" s="56"/>
      <c r="E24" s="56">
        <f>SUM(E18:F23)</f>
        <v>0</v>
      </c>
      <c r="F24" s="56"/>
      <c r="G24" s="56">
        <f>SUM(G18:H23)</f>
        <v>0</v>
      </c>
      <c r="H24" s="56"/>
      <c r="I24" s="56">
        <f>SUM(I18:J23)</f>
        <v>0</v>
      </c>
      <c r="J24" s="56"/>
    </row>
    <row r="25" ht="28.8" customHeight="1">
      <c r="A25" s="130"/>
      <c r="B25" s="131"/>
      <c r="C25" s="131"/>
      <c r="D25" s="131"/>
      <c r="E25" s="131"/>
      <c r="F25" s="131"/>
      <c r="G25" s="131"/>
      <c r="H25" s="131"/>
      <c r="I25" s="131"/>
      <c r="J25" s="132"/>
    </row>
    <row r="26" ht="28.8" customHeight="1">
      <c r="A26" s="133"/>
      <c r="B26" s="134"/>
      <c r="C26" s="134"/>
      <c r="D26" s="134"/>
      <c r="E26" s="134"/>
      <c r="F26" s="134"/>
      <c r="G26" s="134"/>
      <c r="H26" s="134"/>
      <c r="I26" s="134"/>
      <c r="J26" s="135"/>
    </row>
    <row r="27" ht="14.4" customHeight="1">
      <c r="A27" s="133"/>
      <c r="B27" s="134"/>
      <c r="C27" s="134"/>
      <c r="D27" s="134"/>
      <c r="E27" s="134"/>
      <c r="F27" s="134"/>
      <c r="G27" s="134"/>
      <c r="H27" s="134"/>
      <c r="I27" s="134"/>
      <c r="J27" s="135"/>
    </row>
    <row r="28" ht="14.4" customHeight="1">
      <c r="A28" s="133"/>
      <c r="B28" s="134"/>
      <c r="C28" s="134"/>
      <c r="D28" s="134"/>
      <c r="E28" s="134"/>
      <c r="F28" s="134"/>
      <c r="G28" s="134"/>
      <c r="H28" s="134"/>
      <c r="I28" s="134"/>
      <c r="J28" s="135"/>
    </row>
    <row r="29" ht="14.4" customHeight="1">
      <c r="A29" s="133"/>
      <c r="B29" s="134"/>
      <c r="C29" s="134"/>
      <c r="D29" s="134"/>
      <c r="E29" s="134"/>
      <c r="F29" s="134"/>
      <c r="G29" s="134"/>
      <c r="H29" s="134"/>
      <c r="I29" s="134"/>
      <c r="J29" s="135"/>
    </row>
    <row r="30" ht="14.4" customHeight="1">
      <c r="A30" s="133"/>
      <c r="B30" s="134"/>
      <c r="C30" s="134"/>
      <c r="D30" s="134"/>
      <c r="E30" s="134"/>
      <c r="F30" s="134"/>
      <c r="G30" s="134"/>
      <c r="H30" s="134"/>
      <c r="I30" s="134"/>
      <c r="J30" s="135"/>
    </row>
    <row r="31" ht="14.4" customHeight="1">
      <c r="A31" s="133"/>
      <c r="B31" s="134"/>
      <c r="C31" s="134"/>
      <c r="D31" s="134"/>
      <c r="E31" s="134"/>
      <c r="F31" s="134"/>
      <c r="G31" s="134"/>
      <c r="H31" s="134"/>
      <c r="I31" s="134"/>
      <c r="J31" s="135"/>
    </row>
    <row r="32" ht="14.4" customHeight="1">
      <c r="A32" s="133"/>
      <c r="B32" s="134"/>
      <c r="C32" s="134"/>
      <c r="D32" s="134"/>
      <c r="E32" s="134"/>
      <c r="F32" s="134"/>
      <c r="G32" s="134"/>
      <c r="H32" s="134"/>
      <c r="I32" s="134"/>
      <c r="J32" s="135"/>
    </row>
    <row r="33" ht="14.4" customHeight="1">
      <c r="A33" s="136"/>
      <c r="B33" s="137"/>
      <c r="C33" s="137"/>
      <c r="D33" s="137"/>
      <c r="E33" s="137"/>
      <c r="F33" s="137"/>
      <c r="G33" s="137"/>
      <c r="H33" s="137"/>
      <c r="I33" s="137"/>
      <c r="J33" s="138"/>
    </row>
  </sheetData>
  <mergeCells count="68">
    <mergeCell ref="I23:J23"/>
    <mergeCell ref="G23:H23"/>
    <mergeCell ref="E23:F23"/>
    <mergeCell ref="A23:B23"/>
    <mergeCell ref="A6:C6"/>
    <mergeCell ref="G1:J4"/>
    <mergeCell ref="E1:F4"/>
    <mergeCell ref="A1:D4"/>
    <mergeCell ref="A11:B11"/>
    <mergeCell ref="H13:J13"/>
    <mergeCell ref="F13:G13"/>
    <mergeCell ref="A13:B13"/>
    <mergeCell ref="C23:D23"/>
    <mergeCell ref="F11:J11"/>
    <mergeCell ref="A10:J10"/>
    <mergeCell ref="A12:B12"/>
    <mergeCell ref="A15:J15"/>
    <mergeCell ref="A16:B17"/>
    <mergeCell ref="A14:B14"/>
    <mergeCell ref="I19:J19"/>
    <mergeCell ref="G19:H19"/>
    <mergeCell ref="E19:F19"/>
    <mergeCell ref="F7:G8"/>
    <mergeCell ref="C19:D19"/>
    <mergeCell ref="C11:E11"/>
    <mergeCell ref="D7:E8"/>
    <mergeCell ref="A19:B19"/>
    <mergeCell ref="I18:J18"/>
    <mergeCell ref="H14:J14"/>
    <mergeCell ref="G18:H18"/>
    <mergeCell ref="H6:J6"/>
    <mergeCell ref="F14:G14"/>
    <mergeCell ref="E18:F18"/>
    <mergeCell ref="F6:G6"/>
    <mergeCell ref="C18:D18"/>
    <mergeCell ref="D6:E6"/>
    <mergeCell ref="A18:B18"/>
    <mergeCell ref="A9:D9"/>
    <mergeCell ref="I24:J24"/>
    <mergeCell ref="I16:J17"/>
    <mergeCell ref="G24:H24"/>
    <mergeCell ref="H12:J12"/>
    <mergeCell ref="G16:H17"/>
    <mergeCell ref="E24:F24"/>
    <mergeCell ref="F12:G12"/>
    <mergeCell ref="E16:F17"/>
    <mergeCell ref="C24:D24"/>
    <mergeCell ref="C16:D17"/>
    <mergeCell ref="A24:B24"/>
    <mergeCell ref="E20:F20"/>
    <mergeCell ref="C20:D20"/>
    <mergeCell ref="C12:E12"/>
    <mergeCell ref="A20:B20"/>
    <mergeCell ref="C22:D22"/>
    <mergeCell ref="I21:J21"/>
    <mergeCell ref="C14:E14"/>
    <mergeCell ref="A22:B22"/>
    <mergeCell ref="G21:H21"/>
    <mergeCell ref="E21:F21"/>
    <mergeCell ref="I20:J20"/>
    <mergeCell ref="C21:D21"/>
    <mergeCell ref="G20:H20"/>
    <mergeCell ref="C13:E13"/>
    <mergeCell ref="A21:B21"/>
    <mergeCell ref="A7:C8"/>
    <mergeCell ref="I22:J22"/>
    <mergeCell ref="G22:H22"/>
    <mergeCell ref="E22:F22"/>
  </mergeCells>
  <conditionalFormatting sqref="A9:J9">
    <cfRule type="containsText" dxfId="2" priority="1" stopIfTrue="1" text="REQUIRED INFORMATION IS MISSING">
      <formula>NOT(ISERROR(FIND(UPPER("REQUIRED INFORMATION IS MISSING"),UPPER(A9))))</formula>
      <formula>"REQUIRED INFORMATION IS MISSING"</formula>
    </cfRule>
  </conditionalFormatting>
  <conditionalFormatting sqref="A10:J10">
    <cfRule type="containsText" dxfId="3" priority="1" stopIfTrue="1" text="REQUIRED INFORMATION IS MISSING: See RF-105 To Correct">
      <formula>NOT(ISERROR(FIND(UPPER("REQUIRED INFORMATION IS MISSING: See RF-105 To Correct"),UPPER(A10))))</formula>
      <formula>"REQUIRED INFORMATION IS MISSING: See RF-105 To Correct"</formula>
    </cfRule>
  </conditionalFormatting>
  <conditionalFormatting sqref="A15:J15">
    <cfRule type="containsText" dxfId="4" priority="1" stopIfTrue="1" text="Project Amount Requested Exceeds Project Budget">
      <formula>NOT(ISERROR(FIND(UPPER("Project Amount Requested Exceeds Project Budget"),UPPER(A15))))</formula>
      <formula>"Project Amount Requested Exceeds Project Budget"</formula>
    </cfRule>
    <cfRule type="containsText" dxfId="5" priority="2" stopIfTrue="1" text="REQUIRED INFORMATION IS MISSING: See RF-105 To Correct">
      <formula>NOT(ISERROR(FIND(UPPER("REQUIRED INFORMATION IS MISSING: See RF-105 To Correct"),UPPER(A15))))</formula>
      <formula>"REQUIRED INFORMATION IS MISSING: See RF-105 To Correct"</formula>
    </cfRule>
  </conditionalFormatting>
  <pageMargins left="0.5" right="0.25" top="0.75" bottom="0.75" header="0.3" footer="0.3"/>
  <pageSetup firstPageNumber="1" fitToHeight="1" fitToWidth="1" scale="100" useFirstPageNumber="0" orientation="portrait" pageOrder="downThenOver"/>
  <headerFooter>
    <oddHeader>&amp;C&amp;"Calibri,Regular"&amp;11&amp;K000000 </oddHeader>
    <oddFooter>&amp;C&amp;"Helvetica,Regular"&amp;12&amp;K000000&amp;P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J28"/>
  <sheetViews>
    <sheetView workbookViewId="0" showGridLines="0" defaultGridColor="1"/>
  </sheetViews>
  <sheetFormatPr defaultColWidth="8.83333" defaultRowHeight="14.4" customHeight="1" outlineLevelRow="0" outlineLevelCol="0"/>
  <cols>
    <col min="1" max="1" width="9.5" style="139" customWidth="1"/>
    <col min="2" max="2" width="9.5" style="139" customWidth="1"/>
    <col min="3" max="3" width="9.5" style="139" customWidth="1"/>
    <col min="4" max="4" width="9.5" style="139" customWidth="1"/>
    <col min="5" max="5" width="9.5" style="139" customWidth="1"/>
    <col min="6" max="6" width="9.5" style="139" customWidth="1"/>
    <col min="7" max="7" width="9.5" style="139" customWidth="1"/>
    <col min="8" max="8" width="9.5" style="139" customWidth="1"/>
    <col min="9" max="9" width="9.5" style="139" customWidth="1"/>
    <col min="10" max="10" width="9.5" style="139" customWidth="1"/>
    <col min="11" max="256" width="8.85156" style="139" customWidth="1"/>
  </cols>
  <sheetData>
    <row r="1" ht="15" customHeight="1">
      <c r="A1" s="140"/>
      <c r="B1" s="141"/>
      <c r="C1" s="141"/>
      <c r="D1" s="141"/>
      <c r="E1" s="141"/>
      <c r="F1" s="141"/>
      <c r="G1" s="141"/>
      <c r="H1" s="141"/>
      <c r="I1" s="141"/>
      <c r="J1" s="142"/>
    </row>
    <row r="2" ht="15" customHeight="1">
      <c r="A2" t="s" s="51">
        <v>17</v>
      </c>
      <c r="B2" s="52"/>
      <c r="C2" t="s" s="51">
        <v>18</v>
      </c>
      <c r="D2" s="53"/>
      <c r="E2" t="s" s="51">
        <v>19</v>
      </c>
      <c r="F2" s="53"/>
      <c r="G2" t="s" s="51">
        <v>20</v>
      </c>
      <c r="H2" s="53"/>
      <c r="I2" t="s" s="51">
        <v>21</v>
      </c>
      <c r="J2" s="53"/>
    </row>
    <row r="3" ht="14.4" customHeight="1">
      <c r="A3" s="52"/>
      <c r="B3" s="52"/>
      <c r="C3" s="53"/>
      <c r="D3" s="53"/>
      <c r="E3" s="53"/>
      <c r="F3" s="53"/>
      <c r="G3" s="53"/>
      <c r="H3" s="53"/>
      <c r="I3" s="53"/>
      <c r="J3" s="53"/>
    </row>
    <row r="4" ht="14.4" customHeight="1">
      <c r="A4" t="s" s="54">
        <v>22</v>
      </c>
      <c r="B4" s="55"/>
      <c r="C4" s="56">
        <f>'RF-105 Payment Request'!C18:D18</f>
        <v>0</v>
      </c>
      <c r="D4" s="56"/>
      <c r="E4" s="56">
        <f>'RF-105 Payment Request'!E18:F18</f>
        <v>0</v>
      </c>
      <c r="F4" s="56"/>
      <c r="G4" s="56">
        <f>SUMIF(A14:B23,"Construction",I14:J23)</f>
        <v>0</v>
      </c>
      <c r="H4" s="56"/>
      <c r="I4" s="56">
        <f>E4+G4</f>
        <v>0</v>
      </c>
      <c r="J4" s="56"/>
    </row>
    <row r="5" ht="14.4" customHeight="1">
      <c r="A5" t="s" s="54">
        <v>23</v>
      </c>
      <c r="B5" s="55"/>
      <c r="C5" s="56">
        <f>'RF-105 Payment Request'!C19:D19</f>
        <v>0</v>
      </c>
      <c r="D5" s="56"/>
      <c r="E5" s="56">
        <f>'RF-105 Payment Request'!E19:F19</f>
        <v>0</v>
      </c>
      <c r="F5" s="56"/>
      <c r="G5" s="56">
        <f>SUMIF(A14:B23,"Project Inspection",I14:J23)</f>
        <v>0</v>
      </c>
      <c r="H5" s="56"/>
      <c r="I5" s="56">
        <f>E5+G5</f>
        <v>0</v>
      </c>
      <c r="J5" s="56"/>
    </row>
    <row r="6" ht="14.4" customHeight="1">
      <c r="A6" t="s" s="54">
        <v>24</v>
      </c>
      <c r="B6" s="55"/>
      <c r="C6" s="56">
        <f>'RF-105 Payment Request'!C20:D20</f>
        <v>0</v>
      </c>
      <c r="D6" s="56"/>
      <c r="E6" s="56">
        <f>'RF-105 Payment Request'!E20:F20</f>
        <v>0</v>
      </c>
      <c r="F6" s="56"/>
      <c r="G6" s="56">
        <f>SUMIF(A14:B23,"Engineering Fees",I14:J23)</f>
        <v>0</v>
      </c>
      <c r="H6" s="56"/>
      <c r="I6" s="56">
        <f>E6+G6</f>
        <v>0</v>
      </c>
      <c r="J6" s="56"/>
    </row>
    <row r="7" ht="14.4" customHeight="1">
      <c r="A7" t="s" s="54">
        <v>26</v>
      </c>
      <c r="B7" s="55"/>
      <c r="C7" s="56">
        <f>'RF-105 Payment Request'!C22:D22</f>
        <v>0</v>
      </c>
      <c r="D7" s="56"/>
      <c r="E7" s="56">
        <f>'RF-105 Payment Request'!E22:F22</f>
        <v>0</v>
      </c>
      <c r="F7" s="56"/>
      <c r="G7" s="56">
        <f>SUMIF(A14:B23,"Legal/Admin Fees",I14:J23)</f>
        <v>0</v>
      </c>
      <c r="H7" s="56"/>
      <c r="I7" s="56">
        <f>E7+G7</f>
        <v>0</v>
      </c>
      <c r="J7" s="56"/>
    </row>
    <row r="8" ht="14.4" customHeight="1">
      <c r="A8" t="s" s="54">
        <v>27</v>
      </c>
      <c r="B8" s="55"/>
      <c r="C8" s="56">
        <f>'RF-105 Payment Request'!C23:D23</f>
        <v>0</v>
      </c>
      <c r="D8" s="56"/>
      <c r="E8" s="56">
        <f>'RF-105 Payment Request'!E23:F23</f>
        <v>0</v>
      </c>
      <c r="F8" s="56"/>
      <c r="G8" s="56">
        <f>SUMIF(A14:B23,"Miscellaneous",I14:J23)</f>
        <v>0</v>
      </c>
      <c r="H8" s="56"/>
      <c r="I8" s="56">
        <f>E8+G8</f>
        <v>0</v>
      </c>
      <c r="J8" s="56"/>
    </row>
    <row r="9" ht="14.4" customHeight="1">
      <c r="A9" t="s" s="57">
        <f>IF(OR(I4&gt;C4,I5&gt;C5,I6&gt;C6,I7&gt;C7,I8&gt;C8),"REBUDGET NECESSARY PRIOR TO SUBMITTING THIS REQUEST","")</f>
      </c>
      <c r="B9" s="49"/>
      <c r="C9" s="49"/>
      <c r="D9" s="49"/>
      <c r="E9" s="49"/>
      <c r="F9" s="49"/>
      <c r="G9" s="49"/>
      <c r="H9" s="49"/>
      <c r="I9" s="49"/>
      <c r="J9" s="58"/>
    </row>
    <row r="10" ht="14.4" customHeight="1">
      <c r="A10" t="s" s="54">
        <v>28</v>
      </c>
      <c r="B10" s="55"/>
      <c r="C10" s="56">
        <f>SUM(C4:D8)</f>
        <v>0</v>
      </c>
      <c r="D10" s="56"/>
      <c r="E10" s="56">
        <f>SUM(E4:F8)</f>
        <v>0</v>
      </c>
      <c r="F10" s="56"/>
      <c r="G10" s="56">
        <f>SUM(G4:H8)</f>
        <v>0</v>
      </c>
      <c r="H10" s="56"/>
      <c r="I10" s="56">
        <f>E10+G10</f>
        <v>0</v>
      </c>
      <c r="J10" s="56"/>
    </row>
    <row r="11" ht="14.4" customHeight="1">
      <c r="A11" s="130"/>
      <c r="B11" s="131"/>
      <c r="C11" s="131"/>
      <c r="D11" s="131"/>
      <c r="E11" s="131"/>
      <c r="F11" s="131"/>
      <c r="G11" s="131"/>
      <c r="H11" s="131"/>
      <c r="I11" s="131"/>
      <c r="J11" s="132"/>
    </row>
    <row r="12" ht="8.5" customHeight="1">
      <c r="A12" t="s" s="143">
        <v>46</v>
      </c>
      <c r="B12" s="144"/>
      <c r="C12" t="s" s="145">
        <v>47</v>
      </c>
      <c r="D12" s="146"/>
      <c r="E12" s="146"/>
      <c r="F12" s="147"/>
      <c r="G12" t="s" s="145">
        <v>48</v>
      </c>
      <c r="H12" s="147"/>
      <c r="I12" t="s" s="145">
        <v>49</v>
      </c>
      <c r="J12" s="148"/>
    </row>
    <row r="13" ht="14.4" customHeight="1">
      <c r="A13" s="149"/>
      <c r="B13" s="150"/>
      <c r="C13" s="151"/>
      <c r="D13" s="152"/>
      <c r="E13" s="152"/>
      <c r="F13" s="153"/>
      <c r="G13" s="151"/>
      <c r="H13" s="153"/>
      <c r="I13" s="151"/>
      <c r="J13" s="154"/>
    </row>
    <row r="14" ht="14.4" customHeight="1">
      <c r="A14" s="48"/>
      <c r="B14" s="58"/>
      <c r="C14" s="129"/>
      <c r="D14" s="49"/>
      <c r="E14" s="49"/>
      <c r="F14" s="58"/>
      <c r="G14" s="129"/>
      <c r="H14" s="58"/>
      <c r="I14" s="127"/>
      <c r="J14" s="155"/>
    </row>
    <row r="15" ht="14.4" customHeight="1">
      <c r="A15" s="48"/>
      <c r="B15" s="58"/>
      <c r="C15" s="129"/>
      <c r="D15" s="49"/>
      <c r="E15" s="49"/>
      <c r="F15" s="58"/>
      <c r="G15" s="129"/>
      <c r="H15" s="58"/>
      <c r="I15" s="127"/>
      <c r="J15" s="155"/>
    </row>
    <row r="16" ht="14.4" customHeight="1">
      <c r="A16" s="48"/>
      <c r="B16" s="58"/>
      <c r="C16" s="129"/>
      <c r="D16" s="49"/>
      <c r="E16" s="49"/>
      <c r="F16" s="58"/>
      <c r="G16" s="129"/>
      <c r="H16" s="58"/>
      <c r="I16" s="127"/>
      <c r="J16" s="155"/>
    </row>
    <row r="17" ht="14.4" customHeight="1">
      <c r="A17" s="48"/>
      <c r="B17" s="58"/>
      <c r="C17" s="129"/>
      <c r="D17" s="49"/>
      <c r="E17" s="49"/>
      <c r="F17" s="58"/>
      <c r="G17" s="129"/>
      <c r="H17" s="58"/>
      <c r="I17" s="127"/>
      <c r="J17" s="155"/>
    </row>
    <row r="18" ht="14.4" customHeight="1">
      <c r="A18" s="48"/>
      <c r="B18" s="58"/>
      <c r="C18" s="129"/>
      <c r="D18" s="49"/>
      <c r="E18" s="49"/>
      <c r="F18" s="58"/>
      <c r="G18" s="129"/>
      <c r="H18" s="58"/>
      <c r="I18" s="127"/>
      <c r="J18" s="155"/>
    </row>
    <row r="19" ht="14.4" customHeight="1">
      <c r="A19" s="48"/>
      <c r="B19" s="58"/>
      <c r="C19" s="129"/>
      <c r="D19" s="49"/>
      <c r="E19" s="49"/>
      <c r="F19" s="58"/>
      <c r="G19" s="129"/>
      <c r="H19" s="58"/>
      <c r="I19" s="127"/>
      <c r="J19" s="155"/>
    </row>
    <row r="20" ht="14.4" customHeight="1">
      <c r="A20" s="48"/>
      <c r="B20" s="58"/>
      <c r="C20" s="129"/>
      <c r="D20" s="49"/>
      <c r="E20" s="49"/>
      <c r="F20" s="58"/>
      <c r="G20" s="129"/>
      <c r="H20" s="58"/>
      <c r="I20" s="127"/>
      <c r="J20" s="155"/>
    </row>
    <row r="21" ht="14.4" customHeight="1">
      <c r="A21" s="48"/>
      <c r="B21" s="58"/>
      <c r="C21" s="129"/>
      <c r="D21" s="49"/>
      <c r="E21" s="49"/>
      <c r="F21" s="58"/>
      <c r="G21" s="129"/>
      <c r="H21" s="58"/>
      <c r="I21" s="127"/>
      <c r="J21" s="155"/>
    </row>
    <row r="22" ht="14.4" customHeight="1">
      <c r="A22" s="48"/>
      <c r="B22" s="58"/>
      <c r="C22" s="129"/>
      <c r="D22" s="49"/>
      <c r="E22" s="49"/>
      <c r="F22" s="58"/>
      <c r="G22" s="129"/>
      <c r="H22" s="58"/>
      <c r="I22" s="127"/>
      <c r="J22" s="155"/>
    </row>
    <row r="23" ht="14.4" customHeight="1">
      <c r="A23" s="156"/>
      <c r="B23" s="64"/>
      <c r="C23" s="64"/>
      <c r="D23" s="64"/>
      <c r="E23" s="64"/>
      <c r="F23" s="64"/>
      <c r="G23" s="131"/>
      <c r="H23" s="131"/>
      <c r="I23" s="131"/>
      <c r="J23" s="132"/>
    </row>
    <row r="24" ht="14.4" customHeight="1">
      <c r="A24" s="133"/>
      <c r="B24" s="134"/>
      <c r="C24" s="134"/>
      <c r="D24" s="134"/>
      <c r="E24" s="134"/>
      <c r="F24" s="134"/>
      <c r="G24" s="134"/>
      <c r="H24" s="134"/>
      <c r="I24" s="134"/>
      <c r="J24" s="135"/>
    </row>
    <row r="25" ht="14.4" customHeight="1">
      <c r="A25" s="133"/>
      <c r="B25" s="134"/>
      <c r="C25" s="134"/>
      <c r="D25" s="134"/>
      <c r="E25" s="134"/>
      <c r="F25" s="134"/>
      <c r="G25" s="134"/>
      <c r="H25" s="134"/>
      <c r="I25" s="134"/>
      <c r="J25" s="135"/>
    </row>
    <row r="26" ht="14.4" customHeight="1">
      <c r="A26" s="133"/>
      <c r="B26" s="134"/>
      <c r="C26" s="134"/>
      <c r="D26" s="134"/>
      <c r="E26" s="134"/>
      <c r="F26" s="134"/>
      <c r="G26" s="134"/>
      <c r="H26" s="134"/>
      <c r="I26" s="134"/>
      <c r="J26" s="135"/>
    </row>
    <row r="27" ht="14.4" customHeight="1">
      <c r="A27" s="133"/>
      <c r="B27" s="134"/>
      <c r="C27" s="134"/>
      <c r="D27" s="134"/>
      <c r="E27" s="134"/>
      <c r="F27" s="134"/>
      <c r="G27" s="134"/>
      <c r="H27" s="134"/>
      <c r="I27" s="134"/>
      <c r="J27" s="135"/>
    </row>
    <row r="28" ht="14.4" customHeight="1">
      <c r="A28" s="136"/>
      <c r="B28" s="137"/>
      <c r="C28" s="137"/>
      <c r="D28" s="137"/>
      <c r="E28" s="137"/>
      <c r="F28" s="137"/>
      <c r="G28" s="137"/>
      <c r="H28" s="137"/>
      <c r="I28" s="137"/>
      <c r="J28" s="138"/>
    </row>
  </sheetData>
  <mergeCells count="79">
    <mergeCell ref="I18:J18"/>
    <mergeCell ref="I17:J17"/>
    <mergeCell ref="I16:J16"/>
    <mergeCell ref="I15:J15"/>
    <mergeCell ref="I22:J22"/>
    <mergeCell ref="G17:H17"/>
    <mergeCell ref="C19:F19"/>
    <mergeCell ref="G19:H19"/>
    <mergeCell ref="I21:J21"/>
    <mergeCell ref="I20:J20"/>
    <mergeCell ref="I19:J19"/>
    <mergeCell ref="G20:H20"/>
    <mergeCell ref="I12:J13"/>
    <mergeCell ref="C17:F17"/>
    <mergeCell ref="I14:J14"/>
    <mergeCell ref="G22:H22"/>
    <mergeCell ref="G21:H21"/>
    <mergeCell ref="A6:B6"/>
    <mergeCell ref="C20:F20"/>
    <mergeCell ref="G4:H4"/>
    <mergeCell ref="A23:B23"/>
    <mergeCell ref="C15:F15"/>
    <mergeCell ref="E7:F7"/>
    <mergeCell ref="A7:B7"/>
    <mergeCell ref="I5:J5"/>
    <mergeCell ref="G12:H13"/>
    <mergeCell ref="I4:J4"/>
    <mergeCell ref="I6:J6"/>
    <mergeCell ref="G14:H14"/>
    <mergeCell ref="A9:J9"/>
    <mergeCell ref="C21:F21"/>
    <mergeCell ref="G5:H5"/>
    <mergeCell ref="A21:B21"/>
    <mergeCell ref="E5:F5"/>
    <mergeCell ref="C5:D5"/>
    <mergeCell ref="A5:B5"/>
    <mergeCell ref="C22:F22"/>
    <mergeCell ref="G6:H6"/>
    <mergeCell ref="A22:B22"/>
    <mergeCell ref="C14:F14"/>
    <mergeCell ref="E6:F6"/>
    <mergeCell ref="A2:B3"/>
    <mergeCell ref="A12:B13"/>
    <mergeCell ref="C4:D4"/>
    <mergeCell ref="A4:B4"/>
    <mergeCell ref="G8:H8"/>
    <mergeCell ref="C16:F16"/>
    <mergeCell ref="E8:F8"/>
    <mergeCell ref="A8:B8"/>
    <mergeCell ref="C23:D23"/>
    <mergeCell ref="G7:H7"/>
    <mergeCell ref="I2:J3"/>
    <mergeCell ref="G10:H10"/>
    <mergeCell ref="C2:D3"/>
    <mergeCell ref="A10:B10"/>
    <mergeCell ref="G18:H18"/>
    <mergeCell ref="I10:J10"/>
    <mergeCell ref="A19:B19"/>
    <mergeCell ref="E2:F3"/>
    <mergeCell ref="C10:D10"/>
    <mergeCell ref="A18:B18"/>
    <mergeCell ref="G16:H16"/>
    <mergeCell ref="I8:J8"/>
    <mergeCell ref="A17:B17"/>
    <mergeCell ref="A16:B16"/>
    <mergeCell ref="C8:D8"/>
    <mergeCell ref="E23:F23"/>
    <mergeCell ref="G15:H15"/>
    <mergeCell ref="I7:J7"/>
    <mergeCell ref="C12:F13"/>
    <mergeCell ref="E4:F4"/>
    <mergeCell ref="A20:B20"/>
    <mergeCell ref="C18:F18"/>
    <mergeCell ref="G2:H3"/>
    <mergeCell ref="E10:F10"/>
    <mergeCell ref="C7:D7"/>
    <mergeCell ref="A15:B15"/>
    <mergeCell ref="C6:D6"/>
    <mergeCell ref="A14:B14"/>
  </mergeCells>
  <pageMargins left="0.5" right="0.25" top="0.75" bottom="0.75" header="0.3" footer="0.3"/>
  <pageSetup firstPageNumber="1" fitToHeight="1" fitToWidth="1" scale="100" useFirstPageNumber="0" orientation="portrait" pageOrder="downThenOver"/>
  <headerFooter>
    <oddHeader>&amp;C&amp;"Calibri,Bold"&amp;18&amp;U&amp;K000000Invoice Worksheet
&amp;"Calibri,Regular"&amp;8(Budget and Previously Requested Amounts are drawn from the RF-105)</oddHeader>
    <oddFooter>&amp;C&amp;"Helvetica,Regular"&amp;12&amp;K000000&amp;P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dimension ref="A1:J47"/>
  <sheetViews>
    <sheetView workbookViewId="0" showGridLines="0" defaultGridColor="1"/>
  </sheetViews>
  <sheetFormatPr defaultColWidth="8.83333" defaultRowHeight="14.4" customHeight="1" outlineLevelRow="0" outlineLevelCol="0"/>
  <cols>
    <col min="1" max="1" width="9.5" style="157" customWidth="1"/>
    <col min="2" max="2" width="9.5" style="157" customWidth="1"/>
    <col min="3" max="3" width="9.5" style="157" customWidth="1"/>
    <col min="4" max="4" width="9.5" style="157" customWidth="1"/>
    <col min="5" max="5" width="9.5" style="157" customWidth="1"/>
    <col min="6" max="6" width="9.5" style="157" customWidth="1"/>
    <col min="7" max="7" width="9.5" style="157" customWidth="1"/>
    <col min="8" max="8" width="9.5" style="157" customWidth="1"/>
    <col min="9" max="9" width="9.5" style="157" customWidth="1"/>
    <col min="10" max="10" width="9.5" style="157" customWidth="1"/>
    <col min="11" max="256" width="8.85156" style="157" customWidth="1"/>
  </cols>
  <sheetData>
    <row r="1" ht="15" customHeight="1">
      <c r="A1" t="s" s="2">
        <v>50</v>
      </c>
      <c r="B1" s="3"/>
      <c r="C1" s="3"/>
      <c r="D1" s="3"/>
      <c r="E1" t="s" s="2">
        <v>51</v>
      </c>
      <c r="F1" s="4"/>
      <c r="G1" t="s" s="2">
        <v>2</v>
      </c>
      <c r="H1" s="3"/>
      <c r="I1" s="3"/>
      <c r="J1" s="3"/>
    </row>
    <row r="2" ht="14.4" customHeight="1">
      <c r="A2" s="5"/>
      <c r="B2" s="5"/>
      <c r="C2" s="5"/>
      <c r="D2" s="5"/>
      <c r="E2" s="6"/>
      <c r="F2" s="6"/>
      <c r="G2" s="5"/>
      <c r="H2" s="5"/>
      <c r="I2" s="5"/>
      <c r="J2" s="5"/>
    </row>
    <row r="3" ht="14.4" customHeight="1">
      <c r="A3" s="5"/>
      <c r="B3" s="5"/>
      <c r="C3" s="5"/>
      <c r="D3" s="5"/>
      <c r="E3" s="6"/>
      <c r="F3" s="6"/>
      <c r="G3" s="5"/>
      <c r="H3" s="5"/>
      <c r="I3" s="5"/>
      <c r="J3" s="5"/>
    </row>
    <row r="4" ht="15" customHeight="1">
      <c r="A4" s="7"/>
      <c r="B4" s="7"/>
      <c r="C4" s="7"/>
      <c r="D4" s="7"/>
      <c r="E4" s="8"/>
      <c r="F4" s="8"/>
      <c r="G4" s="7"/>
      <c r="H4" s="7"/>
      <c r="I4" s="7"/>
      <c r="J4" s="7"/>
    </row>
    <row r="5" ht="15.6" customHeight="1">
      <c r="A5" s="9"/>
      <c r="B5" s="10"/>
      <c r="C5" s="10"/>
      <c r="D5" s="10"/>
      <c r="E5" s="11"/>
      <c r="F5" s="11"/>
      <c r="G5" s="10"/>
      <c r="H5" s="10"/>
      <c r="I5" s="10"/>
      <c r="J5" s="12"/>
    </row>
    <row r="6" ht="15" customHeight="1">
      <c r="A6" t="s" s="13">
        <v>3</v>
      </c>
      <c r="B6" s="14"/>
      <c r="C6" s="15"/>
      <c r="D6" t="s" s="13">
        <v>4</v>
      </c>
      <c r="E6" s="15"/>
      <c r="F6" t="s" s="13">
        <v>52</v>
      </c>
      <c r="G6" s="15"/>
      <c r="H6" s="158"/>
      <c r="I6" s="14"/>
      <c r="J6" s="15"/>
    </row>
    <row r="7" ht="14.4" customHeight="1">
      <c r="A7" s="18">
        <f>IF('RF-105 Payment Request'!A7:C8&gt;0,'RF-105 Payment Request'!A7:C8,"")</f>
      </c>
      <c r="B7" s="19"/>
      <c r="C7" s="20"/>
      <c r="D7" s="21">
        <f>IF('RF-105 Payment Request'!D7:E8&gt;0,'RF-105 Payment Request'!D7:E8,"")</f>
      </c>
      <c r="E7" s="22"/>
      <c r="F7" s="21"/>
      <c r="G7" s="22"/>
      <c r="H7" s="159"/>
      <c r="I7" s="160"/>
      <c r="J7" s="161"/>
    </row>
    <row r="8" ht="14.4" customHeight="1">
      <c r="A8" s="25"/>
      <c r="B8" s="24"/>
      <c r="C8" s="26"/>
      <c r="D8" s="27"/>
      <c r="E8" s="28"/>
      <c r="F8" s="27"/>
      <c r="G8" s="28"/>
      <c r="H8" s="162"/>
      <c r="I8" s="163"/>
      <c r="J8" s="164"/>
    </row>
    <row r="9" ht="14.4" customHeight="1">
      <c r="A9" s="165"/>
      <c r="B9" s="166"/>
      <c r="C9" s="166"/>
      <c r="D9" s="166"/>
      <c r="E9" s="103"/>
      <c r="F9" s="167"/>
      <c r="G9" s="168"/>
      <c r="H9" s="169"/>
      <c r="I9" s="168"/>
      <c r="J9" s="170"/>
    </row>
    <row r="10" ht="15" customHeight="1">
      <c r="A10" s="171"/>
      <c r="B10" s="172"/>
      <c r="C10" s="172"/>
      <c r="D10" s="172"/>
      <c r="E10" s="173"/>
      <c r="F10" s="173"/>
      <c r="G10" s="172"/>
      <c r="H10" s="172"/>
      <c r="I10" s="172"/>
      <c r="J10" s="174"/>
    </row>
    <row r="11" ht="15" customHeight="1">
      <c r="A11" t="s" s="38">
        <v>12</v>
      </c>
      <c r="B11" s="39"/>
      <c r="C11" t="s" s="116">
        <f>IF('RF-105 Payment Request'!C11:E11&gt;0,'RF-105 Payment Request'!C11:E11,"")</f>
      </c>
      <c r="D11" s="30"/>
      <c r="E11" s="40"/>
      <c r="F11" t="s" s="41">
        <v>53</v>
      </c>
      <c r="G11" s="42"/>
      <c r="H11" s="42"/>
      <c r="I11" s="42"/>
      <c r="J11" s="43"/>
    </row>
    <row r="12" ht="14.4" customHeight="1">
      <c r="A12" t="s" s="44">
        <v>14</v>
      </c>
      <c r="B12" s="45"/>
      <c r="C12" t="s" s="116">
        <f>IF('RF-105 Payment Request'!C12:E12&gt;0,'RF-105 Payment Request'!C12:E12,"")</f>
      </c>
      <c r="D12" s="30"/>
      <c r="E12" s="40"/>
      <c r="F12" t="s" s="44">
        <v>14</v>
      </c>
      <c r="G12" s="45"/>
      <c r="H12" t="s" s="115">
        <f>IF('RF-105 Payment Request'!H12:J12&gt;0,'RF-105 Payment Request'!H12:J12,"")</f>
      </c>
      <c r="I12" s="24"/>
      <c r="J12" s="26"/>
    </row>
    <row r="13" ht="14.4" customHeight="1">
      <c r="A13" t="s" s="44">
        <v>15</v>
      </c>
      <c r="B13" s="45"/>
      <c r="C13" t="s" s="116">
        <f>IF('RF-105 Payment Request'!C13:E13&gt;0,'RF-105 Payment Request'!C13:E13,"")</f>
      </c>
      <c r="D13" s="30"/>
      <c r="E13" s="40"/>
      <c r="F13" t="s" s="44">
        <v>15</v>
      </c>
      <c r="G13" s="45"/>
      <c r="H13" t="s" s="116">
        <f>IF('RF-105 Payment Request'!H13:J13&gt;0,'RF-105 Payment Request'!H13:J13,"")</f>
      </c>
      <c r="I13" s="30"/>
      <c r="J13" s="40"/>
    </row>
    <row r="14" ht="15" customHeight="1">
      <c r="A14" t="s" s="46">
        <v>16</v>
      </c>
      <c r="B14" s="47"/>
      <c r="C14" t="s" s="116">
        <f>IF('RF-105 Payment Request'!C14:E14&gt;0,'RF-105 Payment Request'!C14:E14,"")</f>
      </c>
      <c r="D14" s="30"/>
      <c r="E14" s="40"/>
      <c r="F14" t="s" s="46">
        <v>16</v>
      </c>
      <c r="G14" s="47"/>
      <c r="H14" t="s" s="116">
        <f>IF('RF-105 Payment Request'!H14:J14&gt;0,'RF-105 Payment Request'!H14:J14,"")</f>
      </c>
      <c r="I14" s="30"/>
      <c r="J14" s="40"/>
    </row>
    <row r="15" ht="15.6" customHeight="1">
      <c r="A15" s="48">
        <f>IF(AND(OR(F18&lt;&gt;0,F19&lt;&gt;0,F20&lt;&gt;0,F21&lt;&gt;0,F22&lt;&gt;0,F23&lt;&gt;0),OR(A7="",D7="",C11="")),"REQUIRED INFORMATION IS MISSING: See RF-105 To Correct","")</f>
      </c>
      <c r="B15" s="49"/>
      <c r="C15" s="49"/>
      <c r="D15" s="49"/>
      <c r="E15" s="49"/>
      <c r="F15" s="49"/>
      <c r="G15" s="49"/>
      <c r="H15" s="49"/>
      <c r="I15" s="49"/>
      <c r="J15" s="50"/>
    </row>
    <row r="16" ht="15" customHeight="1">
      <c r="A16" t="s" s="51">
        <v>17</v>
      </c>
      <c r="B16" s="52"/>
      <c r="C16" t="s" s="118">
        <v>54</v>
      </c>
      <c r="D16" s="175"/>
      <c r="E16" s="119"/>
      <c r="F16" t="s" s="51">
        <v>55</v>
      </c>
      <c r="G16" s="53"/>
      <c r="H16" t="s" s="118">
        <v>56</v>
      </c>
      <c r="I16" s="175"/>
      <c r="J16" s="119"/>
    </row>
    <row r="17" ht="14.4" customHeight="1">
      <c r="A17" s="52"/>
      <c r="B17" s="52"/>
      <c r="C17" s="121"/>
      <c r="D17" s="176"/>
      <c r="E17" s="122"/>
      <c r="F17" s="53"/>
      <c r="G17" s="53"/>
      <c r="H17" s="121"/>
      <c r="I17" s="176"/>
      <c r="J17" s="122"/>
    </row>
    <row r="18" ht="14.4" customHeight="1">
      <c r="A18" t="s" s="54">
        <v>22</v>
      </c>
      <c r="B18" s="55"/>
      <c r="C18" s="56">
        <f>'RF-105 Payment Request'!C18:D18</f>
        <v>0</v>
      </c>
      <c r="D18" s="56"/>
      <c r="E18" s="56"/>
      <c r="F18" s="56"/>
      <c r="G18" s="56"/>
      <c r="H18" s="56">
        <f>C18+F18</f>
        <v>0</v>
      </c>
      <c r="I18" s="56"/>
      <c r="J18" s="56"/>
    </row>
    <row r="19" ht="14.4" customHeight="1">
      <c r="A19" t="s" s="54">
        <v>23</v>
      </c>
      <c r="B19" s="55"/>
      <c r="C19" s="56">
        <f>'RF-105 Payment Request'!C19:D19</f>
        <v>0</v>
      </c>
      <c r="D19" s="56"/>
      <c r="E19" s="56"/>
      <c r="F19" s="56"/>
      <c r="G19" s="56"/>
      <c r="H19" s="56">
        <f>C19+F19</f>
        <v>0</v>
      </c>
      <c r="I19" s="56"/>
      <c r="J19" s="56"/>
    </row>
    <row r="20" ht="14.4" customHeight="1">
      <c r="A20" t="s" s="54">
        <v>24</v>
      </c>
      <c r="B20" s="55"/>
      <c r="C20" s="56">
        <f>'RF-105 Payment Request'!C20:D20</f>
        <v>0</v>
      </c>
      <c r="D20" s="56"/>
      <c r="E20" s="56"/>
      <c r="F20" s="56"/>
      <c r="G20" s="56"/>
      <c r="H20" s="56">
        <f>C20+F20</f>
        <v>0</v>
      </c>
      <c r="I20" s="56"/>
      <c r="J20" s="56"/>
    </row>
    <row r="21" ht="14.4" customHeight="1">
      <c r="A21" t="s" s="54">
        <v>25</v>
      </c>
      <c r="B21" s="55"/>
      <c r="C21" s="56">
        <f>'RF-105 Payment Request'!C21:D21</f>
        <v>0</v>
      </c>
      <c r="D21" s="56"/>
      <c r="E21" s="56"/>
      <c r="F21" s="56"/>
      <c r="G21" s="56"/>
      <c r="H21" s="56">
        <f>C21+F21</f>
        <v>0</v>
      </c>
      <c r="I21" s="56"/>
      <c r="J21" s="56"/>
    </row>
    <row r="22" ht="14.4" customHeight="1">
      <c r="A22" t="s" s="54">
        <v>26</v>
      </c>
      <c r="B22" s="55"/>
      <c r="C22" s="56">
        <f>'RF-105 Payment Request'!C22:D22</f>
        <v>0</v>
      </c>
      <c r="D22" s="56"/>
      <c r="E22" s="56"/>
      <c r="F22" s="56"/>
      <c r="G22" s="56"/>
      <c r="H22" s="56">
        <f>C22+F22</f>
        <v>0</v>
      </c>
      <c r="I22" s="56"/>
      <c r="J22" s="56"/>
    </row>
    <row r="23" ht="14.4" customHeight="1">
      <c r="A23" t="s" s="54">
        <v>27</v>
      </c>
      <c r="B23" s="55"/>
      <c r="C23" s="56">
        <f>'RF-105 Payment Request'!C23:D23</f>
        <v>0</v>
      </c>
      <c r="D23" s="56"/>
      <c r="E23" s="56"/>
      <c r="F23" s="56"/>
      <c r="G23" s="56"/>
      <c r="H23" s="56">
        <f>C23+F23</f>
        <v>0</v>
      </c>
      <c r="I23" s="56"/>
      <c r="J23" s="56"/>
    </row>
    <row r="24" ht="14.4" customHeight="1">
      <c r="A24" s="177"/>
      <c r="B24" s="117"/>
      <c r="C24" s="117"/>
      <c r="D24" s="117"/>
      <c r="E24" s="117"/>
      <c r="F24" t="s" s="178">
        <f>IF(SUM(F18:G23)&lt;&gt;0,"INVALID REQUEST","")</f>
      </c>
      <c r="G24" s="49"/>
      <c r="H24" s="117"/>
      <c r="I24" s="117"/>
      <c r="J24" s="179"/>
    </row>
    <row r="25" ht="14.4" customHeight="1">
      <c r="A25" t="s" s="54">
        <v>28</v>
      </c>
      <c r="B25" s="55"/>
      <c r="C25" s="56">
        <f>SUM(C18:E23)</f>
        <v>0</v>
      </c>
      <c r="D25" s="56"/>
      <c r="E25" s="56"/>
      <c r="F25" s="56"/>
      <c r="G25" s="56"/>
      <c r="H25" s="127">
        <f>SUM(H18:J23)</f>
        <v>0</v>
      </c>
      <c r="I25" s="180"/>
      <c r="J25" s="128"/>
    </row>
    <row r="26" ht="14.4" customHeight="1">
      <c r="A26" s="130"/>
      <c r="B26" s="131"/>
      <c r="C26" s="131"/>
      <c r="D26" s="131"/>
      <c r="E26" s="131"/>
      <c r="F26" s="131"/>
      <c r="G26" s="131"/>
      <c r="H26" s="131"/>
      <c r="I26" s="131"/>
      <c r="J26" s="132"/>
    </row>
    <row r="27" ht="14.4" customHeight="1">
      <c r="A27" t="s" s="181">
        <v>57</v>
      </c>
      <c r="B27" s="182"/>
      <c r="C27" s="134"/>
      <c r="D27" s="134"/>
      <c r="E27" s="134"/>
      <c r="F27" s="134"/>
      <c r="G27" s="134"/>
      <c r="H27" s="134"/>
      <c r="I27" s="134"/>
      <c r="J27" s="135"/>
    </row>
    <row r="28" ht="15" customHeight="1">
      <c r="A28" s="133"/>
      <c r="B28" t="s" s="183">
        <v>58</v>
      </c>
      <c r="C28" s="184"/>
      <c r="D28" s="184"/>
      <c r="E28" s="184"/>
      <c r="F28" s="184"/>
      <c r="G28" s="184"/>
      <c r="H28" s="184"/>
      <c r="I28" s="184"/>
      <c r="J28" s="185"/>
    </row>
    <row r="29" ht="14.4" customHeight="1">
      <c r="A29" s="133"/>
      <c r="B29" s="184"/>
      <c r="C29" s="184"/>
      <c r="D29" s="184"/>
      <c r="E29" s="184"/>
      <c r="F29" s="184"/>
      <c r="G29" s="184"/>
      <c r="H29" s="184"/>
      <c r="I29" s="184"/>
      <c r="J29" s="185"/>
    </row>
    <row r="30" ht="14.4" customHeight="1">
      <c r="A30" s="133"/>
      <c r="B30" s="78"/>
      <c r="C30" s="78"/>
      <c r="D30" s="78"/>
      <c r="E30" s="78"/>
      <c r="F30" s="78"/>
      <c r="G30" s="78"/>
      <c r="H30" s="78"/>
      <c r="I30" s="78"/>
      <c r="J30" s="80"/>
    </row>
    <row r="31" ht="14.4" customHeight="1">
      <c r="A31" s="133"/>
      <c r="B31" s="49"/>
      <c r="C31" s="49"/>
      <c r="D31" s="49"/>
      <c r="E31" s="49"/>
      <c r="F31" s="49"/>
      <c r="G31" s="49"/>
      <c r="H31" s="49"/>
      <c r="I31" s="49"/>
      <c r="J31" s="50"/>
    </row>
    <row r="32" ht="14.4" customHeight="1">
      <c r="A32" s="133"/>
      <c r="B32" s="49"/>
      <c r="C32" s="49"/>
      <c r="D32" s="49"/>
      <c r="E32" s="49"/>
      <c r="F32" s="49"/>
      <c r="G32" s="49"/>
      <c r="H32" s="49"/>
      <c r="I32" s="49"/>
      <c r="J32" s="50"/>
    </row>
    <row r="33" ht="14.4" customHeight="1">
      <c r="A33" s="133"/>
      <c r="B33" s="64"/>
      <c r="C33" s="64"/>
      <c r="D33" s="64"/>
      <c r="E33" s="64"/>
      <c r="F33" s="64"/>
      <c r="G33" s="64"/>
      <c r="H33" s="64"/>
      <c r="I33" s="64"/>
      <c r="J33" s="186"/>
    </row>
    <row r="34" ht="14.4" customHeight="1">
      <c r="A34" s="133"/>
      <c r="B34" s="72"/>
      <c r="C34" s="72"/>
      <c r="D34" s="134"/>
      <c r="E34" s="72"/>
      <c r="F34" s="72"/>
      <c r="G34" s="72"/>
      <c r="H34" s="72"/>
      <c r="I34" s="72"/>
      <c r="J34" s="135"/>
    </row>
    <row r="35" ht="14.4" customHeight="1">
      <c r="A35" s="133"/>
      <c r="B35" s="78"/>
      <c r="C35" s="78"/>
      <c r="D35" s="134"/>
      <c r="E35" s="78"/>
      <c r="F35" s="78"/>
      <c r="G35" s="78"/>
      <c r="H35" s="78"/>
      <c r="I35" s="78"/>
      <c r="J35" s="135"/>
    </row>
    <row r="36" ht="14.4" customHeight="1">
      <c r="A36" s="133"/>
      <c r="B36" t="s" s="187">
        <v>59</v>
      </c>
      <c r="C36" s="64"/>
      <c r="D36" s="134"/>
      <c r="E36" t="s" s="187">
        <v>60</v>
      </c>
      <c r="F36" s="64"/>
      <c r="G36" s="64"/>
      <c r="H36" s="64"/>
      <c r="I36" s="64"/>
      <c r="J36" s="135"/>
    </row>
    <row r="37" ht="15" customHeight="1">
      <c r="A37" s="188"/>
      <c r="B37" s="189"/>
      <c r="C37" s="189"/>
      <c r="D37" s="189"/>
      <c r="E37" s="189"/>
      <c r="F37" s="189"/>
      <c r="G37" s="189"/>
      <c r="H37" s="189"/>
      <c r="I37" s="189"/>
      <c r="J37" s="190"/>
    </row>
    <row r="38" ht="14.4" customHeight="1">
      <c r="A38" t="s" s="191">
        <v>61</v>
      </c>
      <c r="B38" s="192"/>
      <c r="C38" s="192"/>
      <c r="D38" s="192"/>
      <c r="E38" s="192"/>
      <c r="F38" s="192"/>
      <c r="G38" s="192"/>
      <c r="H38" s="192"/>
      <c r="I38" s="192"/>
      <c r="J38" s="193"/>
    </row>
    <row r="39" ht="8" customHeight="1">
      <c r="A39" s="71"/>
      <c r="B39" s="72"/>
      <c r="C39" s="72"/>
      <c r="D39" s="72"/>
      <c r="E39" s="72"/>
      <c r="F39" s="72"/>
      <c r="G39" s="72"/>
      <c r="H39" s="72"/>
      <c r="I39" s="72"/>
      <c r="J39" s="76"/>
    </row>
    <row r="40" ht="8.5" customHeight="1">
      <c r="A40" t="s" s="194">
        <v>62</v>
      </c>
      <c r="B40" s="184"/>
      <c r="C40" s="184"/>
      <c r="D40" s="184"/>
      <c r="E40" s="184"/>
      <c r="F40" s="184"/>
      <c r="G40" s="184"/>
      <c r="H40" s="184"/>
      <c r="I40" s="184"/>
      <c r="J40" s="185"/>
    </row>
    <row r="41" ht="14.4" customHeight="1">
      <c r="A41" s="195"/>
      <c r="B41" s="184"/>
      <c r="C41" s="184"/>
      <c r="D41" s="184"/>
      <c r="E41" s="184"/>
      <c r="F41" s="184"/>
      <c r="G41" s="184"/>
      <c r="H41" s="184"/>
      <c r="I41" s="184"/>
      <c r="J41" s="185"/>
    </row>
    <row r="42" ht="14.4" customHeight="1">
      <c r="A42" s="195"/>
      <c r="B42" s="184"/>
      <c r="C42" s="184"/>
      <c r="D42" s="184"/>
      <c r="E42" s="184"/>
      <c r="F42" s="184"/>
      <c r="G42" s="184"/>
      <c r="H42" s="184"/>
      <c r="I42" s="184"/>
      <c r="J42" s="185"/>
    </row>
    <row r="43" ht="14.4" customHeight="1">
      <c r="A43" s="196"/>
      <c r="B43" s="197"/>
      <c r="C43" s="197"/>
      <c r="D43" s="198"/>
      <c r="E43" s="197"/>
      <c r="F43" s="197"/>
      <c r="G43" s="197"/>
      <c r="H43" s="197"/>
      <c r="I43" s="197"/>
      <c r="J43" s="199"/>
    </row>
    <row r="44" ht="14.4" customHeight="1">
      <c r="A44" s="196"/>
      <c r="B44" s="200"/>
      <c r="C44" s="200"/>
      <c r="D44" s="134"/>
      <c r="E44" s="200"/>
      <c r="F44" s="200"/>
      <c r="G44" s="200"/>
      <c r="H44" s="200"/>
      <c r="I44" s="200"/>
      <c r="J44" s="199"/>
    </row>
    <row r="45" ht="14.4" customHeight="1">
      <c r="A45" s="133"/>
      <c r="B45" t="s" s="187">
        <v>59</v>
      </c>
      <c r="C45" s="64"/>
      <c r="D45" s="134"/>
      <c r="E45" t="s" s="84">
        <v>63</v>
      </c>
      <c r="F45" s="85"/>
      <c r="G45" s="85"/>
      <c r="H45" s="85"/>
      <c r="I45" s="85"/>
      <c r="J45" s="135"/>
    </row>
    <row r="46" ht="14.4" customHeight="1">
      <c r="A46" s="71"/>
      <c r="B46" s="72"/>
      <c r="C46" s="72"/>
      <c r="D46" s="72"/>
      <c r="E46" s="78"/>
      <c r="F46" s="78"/>
      <c r="G46" s="78"/>
      <c r="H46" s="78"/>
      <c r="I46" s="78"/>
      <c r="J46" s="135"/>
    </row>
    <row r="47" ht="14.4" customHeight="1">
      <c r="A47" s="201"/>
      <c r="B47" s="202"/>
      <c r="C47" s="202"/>
      <c r="D47" s="202"/>
      <c r="E47" t="s" s="203">
        <v>64</v>
      </c>
      <c r="F47" s="204"/>
      <c r="G47" s="204"/>
      <c r="H47" s="204"/>
      <c r="I47" s="204"/>
      <c r="J47" s="138"/>
    </row>
  </sheetData>
  <mergeCells count="78">
    <mergeCell ref="A11:B11"/>
    <mergeCell ref="A9:D9"/>
    <mergeCell ref="A7:C8"/>
    <mergeCell ref="A6:C6"/>
    <mergeCell ref="E1:F4"/>
    <mergeCell ref="A1:D4"/>
    <mergeCell ref="E46:I46"/>
    <mergeCell ref="A13:B13"/>
    <mergeCell ref="A12:B12"/>
    <mergeCell ref="A16:B17"/>
    <mergeCell ref="A15:J15"/>
    <mergeCell ref="F19:G19"/>
    <mergeCell ref="C11:E11"/>
    <mergeCell ref="D7:E8"/>
    <mergeCell ref="A19:B19"/>
    <mergeCell ref="D6:E6"/>
    <mergeCell ref="A18:B18"/>
    <mergeCell ref="H13:J13"/>
    <mergeCell ref="F21:G21"/>
    <mergeCell ref="C13:E13"/>
    <mergeCell ref="A21:B21"/>
    <mergeCell ref="C12:E12"/>
    <mergeCell ref="A20:B20"/>
    <mergeCell ref="F23:G23"/>
    <mergeCell ref="A23:B23"/>
    <mergeCell ref="H14:J14"/>
    <mergeCell ref="F22:G22"/>
    <mergeCell ref="C14:E14"/>
    <mergeCell ref="A22:B22"/>
    <mergeCell ref="E34:I35"/>
    <mergeCell ref="H22:J22"/>
    <mergeCell ref="H20:J20"/>
    <mergeCell ref="F11:J11"/>
    <mergeCell ref="C23:E23"/>
    <mergeCell ref="C22:E22"/>
    <mergeCell ref="C21:E21"/>
    <mergeCell ref="C20:E20"/>
    <mergeCell ref="H23:J23"/>
    <mergeCell ref="F13:G13"/>
    <mergeCell ref="C25:E25"/>
    <mergeCell ref="F25:G25"/>
    <mergeCell ref="H25:J25"/>
    <mergeCell ref="G1:J4"/>
    <mergeCell ref="A25:B25"/>
    <mergeCell ref="F12:G12"/>
    <mergeCell ref="B28:J29"/>
    <mergeCell ref="H6:J8"/>
    <mergeCell ref="F14:G14"/>
    <mergeCell ref="B30:J30"/>
    <mergeCell ref="F7:G8"/>
    <mergeCell ref="C19:E19"/>
    <mergeCell ref="A27:B27"/>
    <mergeCell ref="H16:J17"/>
    <mergeCell ref="F24:G24"/>
    <mergeCell ref="B31:J31"/>
    <mergeCell ref="H18:J18"/>
    <mergeCell ref="A46:D47"/>
    <mergeCell ref="C16:E17"/>
    <mergeCell ref="H19:J19"/>
    <mergeCell ref="B43:C44"/>
    <mergeCell ref="F16:G17"/>
    <mergeCell ref="B32:J32"/>
    <mergeCell ref="E43:I44"/>
    <mergeCell ref="B34:C35"/>
    <mergeCell ref="F18:G18"/>
    <mergeCell ref="A38:J38"/>
    <mergeCell ref="A14:B14"/>
    <mergeCell ref="E45:I45"/>
    <mergeCell ref="H12:J12"/>
    <mergeCell ref="F20:G20"/>
    <mergeCell ref="A40:J42"/>
    <mergeCell ref="B36:C36"/>
    <mergeCell ref="E47:I47"/>
    <mergeCell ref="E36:I36"/>
    <mergeCell ref="F6:G6"/>
    <mergeCell ref="C18:E18"/>
    <mergeCell ref="H21:J21"/>
    <mergeCell ref="B45:C45"/>
  </mergeCells>
  <conditionalFormatting sqref="A15:J15">
    <cfRule type="containsText" dxfId="6" priority="1" stopIfTrue="1" text="REQUIRED INFORMATION IS MISSING">
      <formula>NOT(ISERROR(FIND(UPPER("REQUIRED INFORMATION IS MISSING"),UPPER(A15))))</formula>
      <formula>"REQUIRED INFORMATION IS MISSING"</formula>
    </cfRule>
  </conditionalFormatting>
  <conditionalFormatting sqref="F24:G24">
    <cfRule type="containsText" dxfId="7" priority="1" stopIfTrue="1" text="INVALID REQUEST">
      <formula>NOT(ISERROR(FIND(UPPER("INVALID REQUEST"),UPPER(F24))))</formula>
      <formula>"INVALID REQUEST"</formula>
    </cfRule>
  </conditionalFormatting>
  <pageMargins left="0.5" right="0.25" top="0.75" bottom="0.75" header="0.3" footer="0.3"/>
  <pageSetup firstPageNumber="1" fitToHeight="1" fitToWidth="1" scale="100" useFirstPageNumber="0" orientation="portrait" pageOrder="downThenOver"/>
  <headerFooter>
    <oddFooter>&amp;C&amp;"Helvetica,Regular"&amp;12&amp;K000000&amp;P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